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bookViews>
    <workbookView xWindow="0" yWindow="0" windowWidth="20730" windowHeight="11760" tabRatio="860"/>
  </bookViews>
  <sheets>
    <sheet name="Főösszesítő" sheetId="4" r:id="rId1"/>
    <sheet name="Építészet_Összesítő" sheetId="6" r:id="rId2"/>
    <sheet name="Bontás, építőanyagok újrahaszno" sheetId="7" r:id="rId3"/>
    <sheet name="Zsaluzás és állványozás" sheetId="8" r:id="rId4"/>
    <sheet name="Szivárgóépítés, alagcsövezés" sheetId="9" r:id="rId5"/>
    <sheet name="Helyszíni beton és vasbeton mun" sheetId="10" r:id="rId6"/>
    <sheet name="Ácsmunka" sheetId="11" r:id="rId7"/>
    <sheet name="Vakolás és rabicolás" sheetId="12" r:id="rId8"/>
    <sheet name="Tetőfedés" sheetId="13" r:id="rId9"/>
    <sheet name="Hideg- és melegburkolatok készí" sheetId="14" r:id="rId10"/>
    <sheet name="Bádogozás" sheetId="15" r:id="rId11"/>
    <sheet name="Fa- és műanyag szerkezet elhely" sheetId="16" r:id="rId12"/>
    <sheet name="Felületképzés" sheetId="17" r:id="rId13"/>
    <sheet name="Szigetelés" sheetId="18" r:id="rId14"/>
    <sheet name="Takarítási munka" sheetId="19" r:id="rId15"/>
    <sheet name="Kiegészítő munkák" sheetId="20" r:id="rId16"/>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K10" i="11"/>
  <c r="J10"/>
  <c r="J19" i="20" l="1"/>
  <c r="K19"/>
  <c r="J17"/>
  <c r="K17"/>
  <c r="J15"/>
  <c r="K15"/>
  <c r="J13"/>
  <c r="K13"/>
  <c r="K11"/>
  <c r="J11"/>
  <c r="J9"/>
  <c r="K9"/>
  <c r="J7"/>
  <c r="K7"/>
  <c r="J5"/>
  <c r="K5"/>
  <c r="J3"/>
  <c r="K3"/>
  <c r="J5" i="19"/>
  <c r="K5"/>
  <c r="J4"/>
  <c r="K4"/>
  <c r="J2"/>
  <c r="K2"/>
  <c r="J9" i="18"/>
  <c r="K9"/>
  <c r="J8"/>
  <c r="K8"/>
  <c r="J7"/>
  <c r="K7"/>
  <c r="J6"/>
  <c r="K6"/>
  <c r="J5"/>
  <c r="K5"/>
  <c r="J4"/>
  <c r="K4"/>
  <c r="J2"/>
  <c r="K2"/>
  <c r="J2" i="17"/>
  <c r="J4" s="1"/>
  <c r="B12" i="6" s="1"/>
  <c r="K2" i="17"/>
  <c r="K4" s="1"/>
  <c r="C12" i="6" s="1"/>
  <c r="J13" i="16"/>
  <c r="K13"/>
  <c r="J11"/>
  <c r="K11"/>
  <c r="J10"/>
  <c r="K10"/>
  <c r="J9"/>
  <c r="K9"/>
  <c r="J8"/>
  <c r="K8"/>
  <c r="J7"/>
  <c r="K7"/>
  <c r="J6"/>
  <c r="K6"/>
  <c r="K5"/>
  <c r="J5"/>
  <c r="J4"/>
  <c r="K4"/>
  <c r="J2"/>
  <c r="K2"/>
  <c r="K12" i="15"/>
  <c r="J12"/>
  <c r="J11"/>
  <c r="K11"/>
  <c r="J10"/>
  <c r="K10"/>
  <c r="J9"/>
  <c r="K9"/>
  <c r="J8"/>
  <c r="K8"/>
  <c r="J7"/>
  <c r="K7"/>
  <c r="J6"/>
  <c r="K6"/>
  <c r="J5"/>
  <c r="K5"/>
  <c r="J4"/>
  <c r="K4"/>
  <c r="J2"/>
  <c r="K2"/>
  <c r="J4" i="14"/>
  <c r="K4"/>
  <c r="J3"/>
  <c r="K3"/>
  <c r="J2"/>
  <c r="K2"/>
  <c r="J8" i="13"/>
  <c r="K8"/>
  <c r="J7"/>
  <c r="K7"/>
  <c r="J6"/>
  <c r="K6"/>
  <c r="J5"/>
  <c r="K5"/>
  <c r="J4"/>
  <c r="K4"/>
  <c r="J2"/>
  <c r="J9" s="1"/>
  <c r="K2"/>
  <c r="J9" i="12"/>
  <c r="K9"/>
  <c r="J8"/>
  <c r="K8"/>
  <c r="J7"/>
  <c r="K7"/>
  <c r="J6"/>
  <c r="K6"/>
  <c r="J5"/>
  <c r="K5"/>
  <c r="J4"/>
  <c r="K4"/>
  <c r="J2"/>
  <c r="K2"/>
  <c r="J9" i="11"/>
  <c r="K9"/>
  <c r="J8"/>
  <c r="K8"/>
  <c r="K7"/>
  <c r="J7"/>
  <c r="J6"/>
  <c r="K6"/>
  <c r="J5"/>
  <c r="K5"/>
  <c r="J4"/>
  <c r="K4"/>
  <c r="J3"/>
  <c r="K3"/>
  <c r="J2"/>
  <c r="K2"/>
  <c r="J8" i="10"/>
  <c r="K8"/>
  <c r="J7"/>
  <c r="K7"/>
  <c r="J6"/>
  <c r="K6"/>
  <c r="J5"/>
  <c r="K5"/>
  <c r="J4"/>
  <c r="K4"/>
  <c r="J2"/>
  <c r="J9" s="1"/>
  <c r="B5" i="6" s="1"/>
  <c r="K2" i="10"/>
  <c r="K4" i="9"/>
  <c r="J4"/>
  <c r="J2"/>
  <c r="K2"/>
  <c r="J6" i="8"/>
  <c r="K6"/>
  <c r="J5"/>
  <c r="K5"/>
  <c r="J4"/>
  <c r="K4"/>
  <c r="K2"/>
  <c r="J2"/>
  <c r="K2" i="7"/>
  <c r="K4" s="1"/>
  <c r="C2" i="6" s="1"/>
  <c r="J2" i="7"/>
  <c r="J4" s="1"/>
  <c r="B2" i="6" s="1"/>
  <c r="K11" i="11" l="1"/>
  <c r="J11"/>
  <c r="J5" i="9"/>
  <c r="B4" i="6" s="1"/>
  <c r="K5" i="9"/>
  <c r="C4" i="6" s="1"/>
  <c r="K6" i="14"/>
  <c r="C9" i="6" s="1"/>
  <c r="J14" i="15"/>
  <c r="B10" i="6" s="1"/>
  <c r="K14" i="16"/>
  <c r="C11" i="6" s="1"/>
  <c r="J10" i="18"/>
  <c r="B13" i="6" s="1"/>
  <c r="K6" i="19"/>
  <c r="C14" i="6" s="1"/>
  <c r="J21" i="20"/>
  <c r="B8" i="6"/>
  <c r="J7" i="8"/>
  <c r="C6" i="6"/>
  <c r="J6" i="14"/>
  <c r="B9" i="6" s="1"/>
  <c r="J14" i="16"/>
  <c r="B11" i="6" s="1"/>
  <c r="J6" i="19"/>
  <c r="B14" i="6" s="1"/>
  <c r="B6"/>
  <c r="J10" i="12"/>
  <c r="B7" i="6" s="1"/>
  <c r="K21" i="20"/>
  <c r="C15" i="6" s="1"/>
  <c r="K7" i="8"/>
  <c r="C3" i="6" s="1"/>
  <c r="K9" i="10"/>
  <c r="C5" i="6" s="1"/>
  <c r="K9" i="13"/>
  <c r="C8" i="6" s="1"/>
  <c r="L21" i="20"/>
  <c r="B15" i="6"/>
  <c r="K10" i="12"/>
  <c r="C7" i="6" s="1"/>
  <c r="K14" i="15"/>
  <c r="C10" i="6" s="1"/>
  <c r="K10" i="18"/>
  <c r="C13" i="6" s="1"/>
  <c r="B3" l="1"/>
  <c r="K9" i="8"/>
  <c r="C16" i="6"/>
  <c r="F15" i="4" s="1"/>
  <c r="B16" i="6"/>
  <c r="E15" i="4" l="1"/>
  <c r="F17" s="1"/>
  <c r="F20" s="1"/>
  <c r="F19" s="1"/>
</calcChain>
</file>

<file path=xl/sharedStrings.xml><?xml version="1.0" encoding="utf-8"?>
<sst xmlns="http://schemas.openxmlformats.org/spreadsheetml/2006/main" count="515" uniqueCount="285">
  <si>
    <t>Anyag összege</t>
  </si>
  <si>
    <t>Díj összege</t>
  </si>
  <si>
    <t>Áfa</t>
  </si>
  <si>
    <t>Anyag</t>
  </si>
  <si>
    <t>Munka</t>
  </si>
  <si>
    <t>Összesen nettó</t>
  </si>
  <si>
    <t>Összesen Bruttó</t>
  </si>
  <si>
    <t>Munkanem megnevezése</t>
  </si>
  <si>
    <t>Bontás, építőanyagok újrahasznosítása</t>
  </si>
  <si>
    <t>Zsaluzás és állványozás</t>
  </si>
  <si>
    <t>Szivárgóépítés, alagcsövezés</t>
  </si>
  <si>
    <t>Helyszíni beton és vasbeton munka</t>
  </si>
  <si>
    <t>Ácsmunka</t>
  </si>
  <si>
    <t>Vakolás és rabicolás</t>
  </si>
  <si>
    <t>Tetőfedés</t>
  </si>
  <si>
    <t>Hideg- és melegburkolatok készítése, aljzat előkészítés</t>
  </si>
  <si>
    <t>Bádogozás</t>
  </si>
  <si>
    <t>Fa- és műanyag szerkezet elhelyezése</t>
  </si>
  <si>
    <t>Felületképzés</t>
  </si>
  <si>
    <t>Szigetelés</t>
  </si>
  <si>
    <t>Takarítási munka</t>
  </si>
  <si>
    <t>Kiegészítő munkák</t>
  </si>
  <si>
    <t>Összesen:</t>
  </si>
  <si>
    <t>Ssz.</t>
  </si>
  <si>
    <t>Tételszám</t>
  </si>
  <si>
    <t>MVH kód</t>
  </si>
  <si>
    <t>Tétel szövege</t>
  </si>
  <si>
    <t>Menny.</t>
  </si>
  <si>
    <t>Egység</t>
  </si>
  <si>
    <t>Referencia ár</t>
  </si>
  <si>
    <t>Anyag egységár</t>
  </si>
  <si>
    <t>Díj egységre</t>
  </si>
  <si>
    <t>Anyag összesen</t>
  </si>
  <si>
    <t>Díj összesen</t>
  </si>
  <si>
    <t>02-030-1.1.2</t>
  </si>
  <si>
    <t xml:space="preserve">02-030-3277120  </t>
  </si>
  <si>
    <t>bontott, szelektált építési törmelék telepített újrahasznosító üzembe való szállításhoz, konténerbe rakása gépi erővel, kiegészítő kézi munkával</t>
  </si>
  <si>
    <t>m3</t>
  </si>
  <si>
    <t>Munkanem összesen:</t>
  </si>
  <si>
    <t>15-012-6.1</t>
  </si>
  <si>
    <t xml:space="preserve">5-012-0012425  </t>
  </si>
  <si>
    <r>
      <t>Homlokzati csőállvány állítása állványcsőből mint munkaállvány, szintenkénti pallóterítéssel, korláttal, lábdeszkával, kétlábas, 0,60-0,90 m padlószélességgel, munkapadló távolság 2,00 m, 2,00 kN/m</t>
    </r>
    <r>
      <rPr>
        <vertAlign val="superscript"/>
        <sz val="10"/>
        <color indexed="8"/>
        <rFont val="Times New Roman CE"/>
        <family val="1"/>
        <charset val="238"/>
      </rPr>
      <t>2</t>
    </r>
    <r>
      <rPr>
        <sz val="10"/>
        <color indexed="8"/>
        <rFont val="Times New Roman CE"/>
        <family val="1"/>
        <charset val="238"/>
      </rPr>
      <t xml:space="preserve"> terhelhetőséggel, állványépítés MSZ és alkalmazástechnikai kézikönyv szerint, 6,00 m munkapadló magasságig</t>
    </r>
  </si>
  <si>
    <t>m2</t>
  </si>
  <si>
    <t>15-012-21.1</t>
  </si>
  <si>
    <t xml:space="preserve">15-012-0012602  </t>
  </si>
  <si>
    <r>
      <t>Homlokzati keretállványok, fém keretvázból, szintenkénti pallóterítéssel, korláttal, lábdeszkával, 0,75-1,20 m padlószélességgel, munkapadló távolság 2,50 m, 2,00 kN/m</t>
    </r>
    <r>
      <rPr>
        <vertAlign val="superscript"/>
        <sz val="10"/>
        <color indexed="8"/>
        <rFont val="Times New Roman CE"/>
        <family val="1"/>
        <charset val="238"/>
      </rPr>
      <t>2</t>
    </r>
    <r>
      <rPr>
        <sz val="10"/>
        <color indexed="8"/>
        <rFont val="Times New Roman CE"/>
        <family val="1"/>
        <charset val="238"/>
      </rPr>
      <t xml:space="preserve"> terhelhetőséggel, állványépítés MSZ és alkalmazástechnikai kézikönyv szerint, 6,00 m munkapadló magasságig</t>
    </r>
  </si>
  <si>
    <t>15-012-25.2</t>
  </si>
  <si>
    <t xml:space="preserve">15-012-0012781  </t>
  </si>
  <si>
    <t>Védőfüggöny szerelése állványszerkezetre, biztonsági védőhálóból</t>
  </si>
  <si>
    <t>15-017-1.1</t>
  </si>
  <si>
    <t xml:space="preserve">15-017-0013240  </t>
  </si>
  <si>
    <t>Pallóterítés meglévő állványzatra vagy födémgerendára</t>
  </si>
  <si>
    <t>22-003-1.1-0133116</t>
  </si>
  <si>
    <t xml:space="preserve">22-003-0017092 </t>
  </si>
  <si>
    <t>Szivárgó fenékcsatorna, folyóka ágyazatának készítése, osztályozott kavics kitöltéssel Osztályozott kavics, OK 16/24 P-TT, Dunakeszi</t>
  </si>
  <si>
    <t>22-005-1.1-0118101</t>
  </si>
  <si>
    <t xml:space="preserve">22-005-0017510  </t>
  </si>
  <si>
    <t>Földalatti drénárkos szivárogtató rendszer készítése (komplett egység minden szükséges alkotóelemmel), fölmunka, kavicságyazat külön tételben, D 300 mm, RR1 csomag REHAU RAUSIKKO RR1 csomag földalatti drénárkos szivárogtatáshoz, Cikkszám: 246 877</t>
  </si>
  <si>
    <t>db</t>
  </si>
  <si>
    <t>31-000-13.2</t>
  </si>
  <si>
    <t xml:space="preserve">31-000-0034810 </t>
  </si>
  <si>
    <t>Beton aljzatok, járdák bontása 10 cm vastagságig, kavicsbetonból, salakbetonból</t>
  </si>
  <si>
    <t>31-000-13.5</t>
  </si>
  <si>
    <t xml:space="preserve">31-000-0034846  </t>
  </si>
  <si>
    <t>Beton aljzatok, járdák bontása 10 cm vastagságig, felületi kérgesítésű kavicsbetonból</t>
  </si>
  <si>
    <t>31-030-11.2.1.1-0012110</t>
  </si>
  <si>
    <t xml:space="preserve">31-030-0062572  </t>
  </si>
  <si>
    <r>
      <t>Beton aljzat készítése helyszínen kevert betonból, kisgépes, betonszivattyú továbbítással és kézi bedolgozással, merev aljzatra, tartószerkezetre léccel lehúzva, kavicsbetonból, C 8/10 - C 16/20 kissé képlékeny konzisztenciájú betonból, 6 cm vastagságig C8/10 - XN(H) kissé képlékeny kavicsbeton keverék CEM 32,5 pc. D</t>
    </r>
    <r>
      <rPr>
        <vertAlign val="subscript"/>
        <sz val="10"/>
        <color indexed="8"/>
        <rFont val="Times New Roman CE"/>
        <family val="1"/>
        <charset val="238"/>
      </rPr>
      <t>max</t>
    </r>
    <r>
      <rPr>
        <sz val="10"/>
        <color indexed="8"/>
        <rFont val="Times New Roman CE"/>
        <family val="1"/>
        <charset val="238"/>
      </rPr>
      <t xml:space="preserve"> = 16 mm, m = 6,3 finomsági modulussal</t>
    </r>
  </si>
  <si>
    <t>31-031-1.2.1</t>
  </si>
  <si>
    <t xml:space="preserve">31-031-0063266  </t>
  </si>
  <si>
    <t>Kontakt- vagy csúsztatott esztrich készítése, helyszínen kevert, cementbázisú esztrichből, C16 szilárdsági osztálynak megfelelően 5 cm vastagságban</t>
  </si>
  <si>
    <t>31-032-4.1.2.1-0212502</t>
  </si>
  <si>
    <t xml:space="preserve">31-032-0064585  </t>
  </si>
  <si>
    <t>Úsztatott esztrich (hő- vagy hangszigetelésen) kézi feldolgozással, cementbázisú esztrichből C20 szilárdsági osztálynak megfelelően, 4 cm vastagságban LB-Knauf Estrich ZE20 cementesztrich, gyárilag előkevert szárazhabarcs, Cikkszám: K00619621</t>
  </si>
  <si>
    <t>31-051-1.2-0112140</t>
  </si>
  <si>
    <t xml:space="preserve">31-051-0068213  </t>
  </si>
  <si>
    <r>
      <t>Járdakészítés betonból, 8 cm vastagságig, tükörkiemeléssel, 8 cm kavicságyazattal, szegéllyel, zsaluzattal, X0b(H) környezeti osztályú, kissé képlékeny konzisztenciájú betonból, szemcsézett, érdes felülettel, 2 cm vastag cementsimítással C12/15 - X0b(H) kissé képlékeny kavicsbeton keverék CEM 32,5 pc. D</t>
    </r>
    <r>
      <rPr>
        <vertAlign val="subscript"/>
        <sz val="10"/>
        <color indexed="8"/>
        <rFont val="Times New Roman CE"/>
        <family val="1"/>
        <charset val="238"/>
      </rPr>
      <t>max</t>
    </r>
    <r>
      <rPr>
        <sz val="10"/>
        <color indexed="8"/>
        <rFont val="Times New Roman CE"/>
        <family val="1"/>
        <charset val="238"/>
      </rPr>
      <t xml:space="preserve"> = 16 mm, m = 5,5 finomsági modulussal</t>
    </r>
  </si>
  <si>
    <t>35-000-2.1</t>
  </si>
  <si>
    <t xml:space="preserve">35-000-0108132  </t>
  </si>
  <si>
    <t>Tetőlécezés bontása bármely egyszeres hornyolt cserépfedés alatt</t>
  </si>
  <si>
    <t>35-002-1-0113021</t>
  </si>
  <si>
    <t xml:space="preserve"> 35-002-1673806  </t>
  </si>
  <si>
    <t>Fóliaterítés és -felerősítés 10 cm-es átfedéssel MASTERPLAST Isoflex Classic PP szövet alapú tetőfólia magas szakítószilárdsággal mérsékelten hővisszaverő felülettel, W1, Cikkszám: 0205-00015000</t>
  </si>
  <si>
    <t>35-002-1-0113022</t>
  </si>
  <si>
    <t xml:space="preserve"> 35-002-1673811  </t>
  </si>
  <si>
    <t>Fóliaterítés és -felerősítés 10 cm-es átfedéssel MASTERPLAST Isoflex Soft PE szövet alapú tetőfólia, mérsékelten hővisszaverő felülettel, hidegben is könnyen kezelhető, W1, Cikkszám: 0206-00015000</t>
  </si>
  <si>
    <t>35-002-3-0095872</t>
  </si>
  <si>
    <t xml:space="preserve">35-002-2250906  </t>
  </si>
  <si>
    <t>Párafékező, párazáró fólia terítése 15 cm-es átfedéssel FATRAPAR 0,2 mm vastag polietilén párazáró fólia</t>
  </si>
  <si>
    <t>35-003-1.2-0410023</t>
  </si>
  <si>
    <t xml:space="preserve"> 35-003-0108750  </t>
  </si>
  <si>
    <t>Tetőlécezés kettős hódfarkú cserépfedés alá Fenyő tetőléc 3-6,5 m 25x48 mm</t>
  </si>
  <si>
    <t>35-003-1.6</t>
  </si>
  <si>
    <t xml:space="preserve">35-003-0108830  </t>
  </si>
  <si>
    <t>Tetőlécezés tetőfelület ellenlécezésének elkészítése</t>
  </si>
  <si>
    <t>m</t>
  </si>
  <si>
    <t>35-006-6</t>
  </si>
  <si>
    <t xml:space="preserve">35-006-0109486  </t>
  </si>
  <si>
    <t>Padlásjárda zárlécvázzal, 50 cm szélességig</t>
  </si>
  <si>
    <t>35-080-5.1</t>
  </si>
  <si>
    <t xml:space="preserve">35-080-0110014  </t>
  </si>
  <si>
    <t>Deszkázás cseréje, ereszdeszkázás gyalult, hornyolt kivitelben</t>
  </si>
  <si>
    <t>35-011-0109596</t>
  </si>
  <si>
    <t>35-011-001.1.1-0214109</t>
  </si>
  <si>
    <t xml:space="preserve"> Remmers Aidol Impragniergrund oldószeres impregnáló alapozó, megelőző favédelem, 2041 </t>
  </si>
  <si>
    <t>36-005-6-0410665</t>
  </si>
  <si>
    <t xml:space="preserve">36-005-0116306  </t>
  </si>
  <si>
    <t>Szórt nemesvakolat készítése homlokzaton, ereszaljon weber.ter classic S nemesvakolat szórt, Kód: S000, 2.színcsoport</t>
  </si>
  <si>
    <t>36-007-9.1.1-0411706</t>
  </si>
  <si>
    <t xml:space="preserve">36-007-0123114  </t>
  </si>
  <si>
    <t>Lábazati vakolatok; lábazati alapvakolat felhordása kézi erővel, 2 cm vastagságban weber 231 KPS lábazati alapvakolat Kód: 231P</t>
  </si>
  <si>
    <t>36-008-1.1.1-0414709</t>
  </si>
  <si>
    <t xml:space="preserve">36-008-0123382  </t>
  </si>
  <si>
    <t>Mész-cement kötőanyagú homlokzati párkányhúzás készítése, egyenes kivitelben, 30 cm kiterített szélességig LB-Knauf Kvádervakolat, Csz: K00213001</t>
  </si>
  <si>
    <t>36-008-2.2-0414709</t>
  </si>
  <si>
    <t xml:space="preserve">36-008-0123646  </t>
  </si>
  <si>
    <t>Mész-cement kötésű homlokzati profilos nyíláskeret húzás, 20 cm kiterített szélességig LB-Knauf Kvádervakolat, Csz: K00213001</t>
  </si>
  <si>
    <t>36-012-2.1.1.1-0418310</t>
  </si>
  <si>
    <t xml:space="preserve">36-012-0125103  </t>
  </si>
  <si>
    <t>Szellőző, falszárító felújító vakolat készítése, alacsony és közepes só és nedvességtartalom esetén, kézi felhordással, szárazhabarcsból, 2 cm vastagságban Capatect Sanierputz Rapid ásványi vakolat</t>
  </si>
  <si>
    <t>36-051-2.1.1-0191307</t>
  </si>
  <si>
    <t xml:space="preserve">36-051-0126973  </t>
  </si>
  <si>
    <t>Kültéri vakolóprofilok elhelyezése horganyzott acélból, rozsdamentes acélból vagy polisztirolból, 1 - 20 mm vakolatvastagsághoz, pozitív sarkokra PROTEKTOR kültéri vakolóprofil pozitív sarokra 10 mm vakolathoz, polisztirol, Cikkszám: 3702</t>
  </si>
  <si>
    <t>36-090-1.3.2.1-0550030</t>
  </si>
  <si>
    <t xml:space="preserve">36-090-0130134  </t>
  </si>
  <si>
    <t>Vakolatjavítás mennyezeten, kettős nádazású felületen nádszövetpótlással,  a meglazult, sérült vakolat előzetes leverésével, hiánypótlás 5% alatt Hvb4-mc, belső, vakoló cementes mészhabarccsal</t>
  </si>
  <si>
    <t>41-000-4</t>
  </si>
  <si>
    <t xml:space="preserve">41-000-0197712  </t>
  </si>
  <si>
    <t>Cserépfedés bontása (bármely rendszerű)</t>
  </si>
  <si>
    <t>41-003-21.2-0115161</t>
  </si>
  <si>
    <t xml:space="preserve">41-003-0200602  </t>
  </si>
  <si>
    <t>Egyszeres fedés húzott, hornyolt tetőcserepekkel, 41-45° tetőhajlásszög között, minden második cserép rögzítésével TONDACH Hornyolt ívesvágású kerámia alapcserép, 21x40 cm, téglavörös</t>
  </si>
  <si>
    <t>41-003-29.3-0115318</t>
  </si>
  <si>
    <t xml:space="preserve">41-003-0201282  </t>
  </si>
  <si>
    <t>Egyszeres húzott, hornyolt  tetőcserép fedésnél, taréjgerinc készítése kúpcseréppel, kúpcseréprögzítővel,gerincszellőző-szalaggal, fésűs gerincelemmel vagy kúpalátéttel TONDACH Sajtolt sima gerinccserép gerincrögzítővel, kerámia, 43x25/21,5 cm, téglavörös</t>
  </si>
  <si>
    <t>41-003-29.21-0115193</t>
  </si>
  <si>
    <t xml:space="preserve">41-003-0201132  </t>
  </si>
  <si>
    <t>Egyszeres húzott, hornyolt  tetőcserép fedésnél, szellőzőcserép elhelyezése TONDACH Hornyolt egyenesvágású kerámia szellőzőcserép, 21x40 cm, téglavörös</t>
  </si>
  <si>
    <t>41-003-29.22-0194067</t>
  </si>
  <si>
    <t xml:space="preserve">41-003-0201241  </t>
  </si>
  <si>
    <t>Egyszeres húzott, hornyolt  tetőcserép fedésnél, szellőzőelem, szellőzőszalag vagy lezárófésű elhelyezése eresznél TONDACH alumínium szellőzőszalag, L-alakú</t>
  </si>
  <si>
    <t>41-003-29.31-0194019</t>
  </si>
  <si>
    <t xml:space="preserve"> 41-003-0201374  </t>
  </si>
  <si>
    <t>Egyszeres húzott, hornyolt  tetőcserép fedésnél, hófogó- és biztonsági rendszer kiegészítők  elhelyezése tetőfelületen TONDACH fém hófogó hornyolt tetőcseréphez C 380</t>
  </si>
  <si>
    <t>42-000-3.4</t>
  </si>
  <si>
    <t xml:space="preserve">42-000-0222121  </t>
  </si>
  <si>
    <t>Fa-, hézagmentes műanyag- és szőnyegburkolatok bontása, gumilemez vagy PVC burkolat tekercsből, lapokból vagy lépcsőn betétként</t>
  </si>
  <si>
    <t>42-002-1.16.2-0512003</t>
  </si>
  <si>
    <t xml:space="preserve">42-002-3789130  </t>
  </si>
  <si>
    <t>Padlóburkolat készítése, kerámialapból, mázas kerámialapból, 2 cm vtg. gyári, száraz ágyazóhabarcsba fektetve, 25x25-40x40 cm közötti lapmérettel 30x30 cm-es mázas kerámia átlagár</t>
  </si>
  <si>
    <t>42-011-2.1.1.1-0151721</t>
  </si>
  <si>
    <t xml:space="preserve"> 42-011-0224670  </t>
  </si>
  <si>
    <t>Padlóburkolat hordozószerkezetének felületelőkészítése beltérben, beton alapfelületen felületelőkészítő alapozó és tapadóhíd felhordása egy rétegben weber.col primer alapozó, Kód: G65015</t>
  </si>
  <si>
    <t>43-000-1</t>
  </si>
  <si>
    <t xml:space="preserve">43-000-0330732  </t>
  </si>
  <si>
    <t>Függőereszcsatorna bontása, 50 cm kiterített szélességig</t>
  </si>
  <si>
    <t>43-000-5</t>
  </si>
  <si>
    <t xml:space="preserve">43-000-0330773  </t>
  </si>
  <si>
    <t>Lefolyó csatorna bontása 50 cm kiterített szélességig</t>
  </si>
  <si>
    <t>43-002-1.7-0140003</t>
  </si>
  <si>
    <t xml:space="preserve">43-002-0334532  </t>
  </si>
  <si>
    <t>Függőereszcsatorna szerelése, félkörszelvényű, bármilyen kiterített szélességben, horganyzott acéllemezből Függőereszcsatorna Ha 0,55, félkör szelvényű, Ksz: 40 cm</t>
  </si>
  <si>
    <t>43-002-2.6-0142003</t>
  </si>
  <si>
    <t xml:space="preserve">43-002-0335411  </t>
  </si>
  <si>
    <t>Függőereszcsatorna kiegészítő szerelvények elhelyezése,  félkörszelvényű, bármilyen kiterített szélességben, horganyzott acéllemezből Csatornaszöglet, 0,55 mm HA  kör, kit.szél. 40 cm</t>
  </si>
  <si>
    <t>43-002-11.6-0140602</t>
  </si>
  <si>
    <t xml:space="preserve">43-002-0336021  </t>
  </si>
  <si>
    <t>Lefolyócső szerelése kör keresztmetszettel, bármilyen kiterített szélességgel, horganyzott acéllemezből Horganyzott lefolyócső Ha 0,55, körszelvényű, Ksz: 33 cm</t>
  </si>
  <si>
    <t>43-002-42.3.1-0143612</t>
  </si>
  <si>
    <t xml:space="preserve">43-002-0337791  </t>
  </si>
  <si>
    <t>Csatornarendszer kiegészítők, lombkosár vagy rács szerelése tetőnél és csatornáknál, horganyzott acéllemezből Tetőösszefolyó lombkosár 125 mm</t>
  </si>
  <si>
    <t>43-003-5.1.6.1-0115066</t>
  </si>
  <si>
    <t xml:space="preserve">43-003-2703395  </t>
  </si>
  <si>
    <t>Kéményszegély szerelése keményhéjalású tetőhöz, bevonatos alumínium vagy ólomlemezből, 33 cm kiterített szélességig DÖRKEN DELTA TOP teljes felületén öntapadó kémény és falszegély lemez (téglavörös és antracit színben) 300 mm x 5 m, alumínium</t>
  </si>
  <si>
    <t>43-003-7.1.4.2-0149656</t>
  </si>
  <si>
    <t xml:space="preserve">43-003-1807485  </t>
  </si>
  <si>
    <t>Hajlatbádogozás korcolt kivitelben, kiselemes vagy táblás tetőfedő rendszerhez, egyenes kivitelben, bevonatos alumínium lemezből, 66-80 cm kiterített szélességgel Hajlatbádog PREFALZ alumínium szalagból stukkó felülettel, 0,7 mm vtg., Ksz: 67 cm</t>
  </si>
  <si>
    <t>43-003-8.1.1-0995008</t>
  </si>
  <si>
    <t xml:space="preserve">43-003-1246965  </t>
  </si>
  <si>
    <t>Ablak- vagy szemöldökpárkány minősített ötvözött horganylemezből, 50 cm kiterített szélességig Ablakpárkány VM-ZINC-NATÚR ZINC minőségű ötvözött horganylemezből, 0,65 mm vtg., standard felületű, Ksz: 40 cm</t>
  </si>
  <si>
    <t>43-004-1.1-0113800</t>
  </si>
  <si>
    <t xml:space="preserve">43-004-2627626  </t>
  </si>
  <si>
    <t>Tetőkibúvó szerelése keményhéjalású tetőn Tetőkibúvó alumínium lemezből</t>
  </si>
  <si>
    <t>44-000-1.1</t>
  </si>
  <si>
    <t xml:space="preserve">44-000-0355513  </t>
  </si>
  <si>
    <r>
      <t>Fa nyílászáró szerkezetek bontása,  ajtó, ablak vagy kapu, 2,00 m</t>
    </r>
    <r>
      <rPr>
        <vertAlign val="superscript"/>
        <sz val="10"/>
        <color indexed="8"/>
        <rFont val="Times New Roman CE"/>
        <family val="1"/>
        <charset val="238"/>
      </rPr>
      <t>2</t>
    </r>
    <r>
      <rPr>
        <sz val="10"/>
        <color indexed="8"/>
        <rFont val="Times New Roman CE"/>
        <family val="1"/>
        <charset val="238"/>
      </rPr>
      <t>-ig</t>
    </r>
  </si>
  <si>
    <r>
      <t>m</t>
    </r>
    <r>
      <rPr>
        <vertAlign val="superscript"/>
        <sz val="10"/>
        <color indexed="8"/>
        <rFont val="Times New Roman CE"/>
        <family val="1"/>
        <charset val="238"/>
      </rPr>
      <t>2</t>
    </r>
  </si>
  <si>
    <t>44-000-1.2</t>
  </si>
  <si>
    <t xml:space="preserve">44-000-0355525  </t>
  </si>
  <si>
    <r>
      <t>Fa nyílászáró szerkezetek bontása,  ajtó, ablak vagy kapu, 2,01-4,00 m</t>
    </r>
    <r>
      <rPr>
        <vertAlign val="superscript"/>
        <sz val="10"/>
        <color indexed="8"/>
        <rFont val="Times New Roman CE"/>
        <family val="1"/>
        <charset val="238"/>
      </rPr>
      <t>2</t>
    </r>
    <r>
      <rPr>
        <sz val="10"/>
        <color indexed="8"/>
        <rFont val="Times New Roman CE"/>
        <family val="1"/>
        <charset val="238"/>
      </rPr>
      <t xml:space="preserve"> között</t>
    </r>
  </si>
  <si>
    <t>44-001-2.3.1-0133261</t>
  </si>
  <si>
    <t xml:space="preserve">44-001-0359282  </t>
  </si>
  <si>
    <t>Fa kültéri nyílászárók elhelyezése, négypontos zárral kialakított bejárati ajtó, tokkal beépítve, 6,01-10,00 m kerület között Porta (Gdynia) fenyő kültéri ajtólap, I.színcsoport, beépítési méret:1090x2120 mm, fenyő tokkal</t>
  </si>
  <si>
    <t>44-002-1.3.2.6-0120229</t>
  </si>
  <si>
    <t xml:space="preserve">44-002-1253400  </t>
  </si>
  <si>
    <r>
      <t>Fa kültéri nyílászárók, hőszigetelt, fokozott légzárású ablak elhelyezése, előre kihagyott falnyílásba, (szerelvényezéssel, illesztéssel), 4,00 m kerület felett, középnyíló-nyíló KIRÁLYFA PLUSZ  kétszárnyú középnyíló-nyíló ablak, U = 1,1 W/m</t>
    </r>
    <r>
      <rPr>
        <vertAlign val="superscript"/>
        <sz val="10"/>
        <color indexed="8"/>
        <rFont val="Times New Roman CE"/>
        <family val="1"/>
        <charset val="238"/>
      </rPr>
      <t>2</t>
    </r>
    <r>
      <rPr>
        <sz val="10"/>
        <color indexed="8"/>
        <rFont val="Times New Roman CE"/>
        <family val="1"/>
        <charset val="238"/>
      </rPr>
      <t>K lazúros, hossztoldás nélküli 120 x 180 cm</t>
    </r>
  </si>
  <si>
    <t>44-002-1.4.2.2-0121055</t>
  </si>
  <si>
    <t xml:space="preserve">44-002-1253814  </t>
  </si>
  <si>
    <r>
      <t>Fa kültéri nyílászárók, zsalutábla elhelyezése tokkal, fix lamellával, (szerelvényezéssel), kétszárnyú 1,01-1,80 m</t>
    </r>
    <r>
      <rPr>
        <vertAlign val="superscript"/>
        <sz val="10"/>
        <color indexed="8"/>
        <rFont val="Times New Roman CE"/>
        <family val="1"/>
        <charset val="238"/>
      </rPr>
      <t>2</t>
    </r>
    <r>
      <rPr>
        <sz val="10"/>
        <color indexed="8"/>
        <rFont val="Times New Roman CE"/>
        <family val="1"/>
        <charset val="238"/>
      </rPr>
      <t xml:space="preserve"> között Kétszárnyú fa zsalutábla, fix lamellával, 90x180 cm</t>
    </r>
  </si>
  <si>
    <t>44-002-2-0184116</t>
  </si>
  <si>
    <t xml:space="preserve">44-002-2290385  </t>
  </si>
  <si>
    <t>Fa ablakdeszka, könyöklő, elhelyezése (szereléssel) Ablakdeszka, (belső párkány) AD 300 Anyagminőség: S64, T68</t>
  </si>
  <si>
    <t>44-090-1.3</t>
  </si>
  <si>
    <t xml:space="preserve">44-090-0374972  </t>
  </si>
  <si>
    <r>
      <t>Meglévő mindenféle nyílászáró szerkezet kisebb javítása  faanyag- és/vagy vasalatpótlással, 2 m</t>
    </r>
    <r>
      <rPr>
        <vertAlign val="superscript"/>
        <sz val="10"/>
        <color indexed="8"/>
        <rFont val="Times New Roman CE"/>
        <family val="1"/>
        <charset val="238"/>
      </rPr>
      <t>2</t>
    </r>
    <r>
      <rPr>
        <sz val="10"/>
        <color indexed="8"/>
        <rFont val="Times New Roman CE"/>
        <family val="1"/>
        <charset val="238"/>
      </rPr>
      <t xml:space="preserve"> felett, vasalatpótlással</t>
    </r>
  </si>
  <si>
    <t>44-090-6</t>
  </si>
  <si>
    <t xml:space="preserve">44-090-0375202  </t>
  </si>
  <si>
    <t>Meglévő ajtólap rövidebbé vétele szárnyanként</t>
  </si>
  <si>
    <t>44-090-31.4</t>
  </si>
  <si>
    <t xml:space="preserve"> 44-090-0376105  </t>
  </si>
  <si>
    <t>Küszöbcsere küszöbsínnel, 25 cm vastag falban</t>
  </si>
  <si>
    <t>44-001-001.1.2.1-0120783</t>
  </si>
  <si>
    <t>44-001-1250834 </t>
  </si>
  <si>
    <t>Szakipari munkák
Asztalosszerkezetek elhelyezése
Fa ajtók, nyíláskeretek elhelyezése
Fa beltéri nyílászárók
elhelyezése, előre kihagyott falnyílásba, utólagos elhelyezéssel, tömítés nélkül,(szerelvényezve, finom beállítással),
hossztoldott fenyőfa ajtó,
6,00 m kerületig
KIRÁLYFA PLUSZ hossztoldott fenyő beltéri ajtó UTH tokkal, tömör, lazúros, kilincs nélkül 100 x 210 cm</t>
  </si>
  <si>
    <t>47-011-1.1.2.2</t>
  </si>
  <si>
    <t xml:space="preserve">47-011-0454076  </t>
  </si>
  <si>
    <t>Mészfestések, hagyományos, helyszínen oltott mészből készített falfestékkel, fehér színben, tagolt sima felületen, három rétegben</t>
  </si>
  <si>
    <t>100 m2</t>
  </si>
  <si>
    <t>48-002-1.1.1.1.1-0416527</t>
  </si>
  <si>
    <t xml:space="preserve"> 48-002-0515332  </t>
  </si>
  <si>
    <t>Talajnedvesség elleni szigetelés; Bitumenes lemez szigetelés aljzatának kellősítése, egy rétegben, vízszintes felületen, oldószeres hideg bitumenmázzal (száraz felületen) INDEX INDEVER oldószeres bitumenmáz</t>
  </si>
  <si>
    <t>48-002-1.3.1.2-0313062</t>
  </si>
  <si>
    <t xml:space="preserve">48-002-2822802  </t>
  </si>
  <si>
    <t>Talajnedvesség elleni szigetelés; Padlószigetelés, egy rétegben, minimum 4,0 mm vastag elasztomerbitumenes (SBS modifikált vagy SBS/oxidált duo) lemezzel, aljzathoz foltonként vagy sávokban olvasztásos ragasztással, átlapolásoknál teljes felületű hegesztéssel fektetve MAPEI Antiradice E 4 mm, FLL minősített gyökérálló, poliészterbetétes, SBS modifikált bitumen alapú elasztomer vízszigetelő lemez</t>
  </si>
  <si>
    <t>48-002-1.39.1.1-0094732</t>
  </si>
  <si>
    <t xml:space="preserve"> 48-002-2925344  </t>
  </si>
  <si>
    <t>Talajnedvesség elleni szigetelés; Védő-csúsztató réteg bitumenes lemez vízszigetelésen, rögzítés nélkül, 10 cm laza átlapolással fektetve, vízszintes felületen, egy réteg minimum 0,09 mm vastag polietilén fólia BACHL PE építési fólia, regenerált, 4x25 m, vtg. 150 µm</t>
  </si>
  <si>
    <t>48-002-1.49.1-0414951</t>
  </si>
  <si>
    <t xml:space="preserve">48-002-0520175  </t>
  </si>
  <si>
    <t>Talajnedvesség elleni szigetelés; Műanyagfátyol vagy műanyagfilc alátét vagy elválasztó réteg, átlapolással, rögzítés nélkül egy rétegben, vízszintes felületen TYPAR SF20 hőkötött polipropilén geotextil, 68 g/m2;  szakítószilárdság: 3,3 kN/m; Cikkszám: TYPSF20</t>
  </si>
  <si>
    <t>48-007-1.1.2-0154427</t>
  </si>
  <si>
    <t xml:space="preserve"> 48-007-0542534  </t>
  </si>
  <si>
    <t>Magastető hő- és hangszigetelése; Szaruzat közti szigetelés fa vagy fém fedélszék esetén  (rögzítés külön tételben), kőzetgyapot hőszigetelő lemezzel KNAUF INSULATION MPE általános kőzetgyapot szigetelőlap, 1000x600 mm, 100 mm vtg</t>
  </si>
  <si>
    <t>48-007-21.1.1.1-0092694</t>
  </si>
  <si>
    <t xml:space="preserve">48-007-0555806  </t>
  </si>
  <si>
    <t>Külső fal; homlokzati fal hő- és hangszigetelése, falazott vagy monolit vasbeton szerkezeten,  függőleges felületen, (rögzítés külön tételben) vékonyvakolat alatti kőzetgyapot lemezzel ROCKWOOL Frontrock Max E vakolható, inhomogén kőzetgyapot lemez 70 mm</t>
  </si>
  <si>
    <t>48-007-41.1.1.1.2-0090769</t>
  </si>
  <si>
    <t xml:space="preserve">48-007-2064106  </t>
  </si>
  <si>
    <r>
      <t>Födém; Padló hőszigetelő anyag elhelyezése, vízszintes felületen, aljzatbeton alá, úsztató rétegként, expandált polisztirolhab lemezzel ISOVER PERIMATE EPS L 10 polisztirolhab lemez 100 mm, λ</t>
    </r>
    <r>
      <rPr>
        <vertAlign val="subscript"/>
        <sz val="10"/>
        <color indexed="8"/>
        <rFont val="Times New Roman CE"/>
        <family val="1"/>
        <charset val="238"/>
      </rPr>
      <t>D</t>
    </r>
    <r>
      <rPr>
        <sz val="10"/>
        <color indexed="8"/>
        <rFont val="Times New Roman CE"/>
        <family val="1"/>
        <charset val="238"/>
      </rPr>
      <t xml:space="preserve"> =0,033 (W/mK) 1250*600 mm lemezméret, egyenes él</t>
    </r>
  </si>
  <si>
    <t>90-001-4</t>
  </si>
  <si>
    <t xml:space="preserve">90-001-1176446  </t>
  </si>
  <si>
    <t>Folyosók, lépcsőpihenők, közös helyiségek seprése</t>
  </si>
  <si>
    <t>90-001-9</t>
  </si>
  <si>
    <t xml:space="preserve">90-001-1176514  </t>
  </si>
  <si>
    <t>Meszelt, festett falak portalanítása</t>
  </si>
  <si>
    <t>90-008-1-0110202</t>
  </si>
  <si>
    <t xml:space="preserve">90-008-1177715  </t>
  </si>
  <si>
    <t>Festés előtt burkolatok takarásának készítése Takarás készítése fóliával</t>
  </si>
  <si>
    <t xml:space="preserve">12-001-2613764 </t>
  </si>
  <si>
    <t>12-001-001-0110805</t>
  </si>
  <si>
    <t>Felvonulási létesítmények,Ideiglenes közlekedési pályák Kőalapos terített út 15 cm szórt kőalappal,10 cm salakterítéssel, Zúzottkő dolomit, Z 0/32, KŐKA, Iszkaszentgyörgy</t>
  </si>
  <si>
    <t xml:space="preserve">12-004-0008493 </t>
  </si>
  <si>
    <t>12-004-004.2</t>
  </si>
  <si>
    <t>Vízellátás szövetbetétes gumitömlővel, sugárcső</t>
  </si>
  <si>
    <t>12-005-0008931</t>
  </si>
  <si>
    <t>12-005-008.1</t>
  </si>
  <si>
    <t>Felvonulási csatlakozóhely főkapcsolóval, világítási és erőátviteli mérőhely részére</t>
  </si>
  <si>
    <t xml:space="preserve">12-011-2051476 </t>
  </si>
  <si>
    <t>12-011-001.1-0025001</t>
  </si>
  <si>
    <t>Mobil w.c. bérleti díj elszámolása, szállítással, heti karbantartással, Mobil W.C. bérleti díj/hó</t>
  </si>
  <si>
    <t>12-012-2051485</t>
  </si>
  <si>
    <t>12-012-001.1.1-0025002</t>
  </si>
  <si>
    <t>Konténer bérleti díj elszámolása, Raktár konténer, 10,00 m2-ig, bérleti díj/hó</t>
  </si>
  <si>
    <t>12-021-2051641</t>
  </si>
  <si>
    <t>12-021-001.5-0211005</t>
  </si>
  <si>
    <t>Ideiglenes kerítés, vízálló, műgyantával stabilizált faforgácslap (OSB) kerítés elhelyezése, Vízálló faforgácslap (OSB), 2500x1250x15 mm méretű</t>
  </si>
  <si>
    <t xml:space="preserve">15-017-0013264 </t>
  </si>
  <si>
    <t>15-017-002.2</t>
  </si>
  <si>
    <t>Törmelékcsúszda készítése beömlőnyílásokkal, ütésálló műanyagból (1,1 m-es elemekből)</t>
  </si>
  <si>
    <t xml:space="preserve">21-011-0016762 </t>
  </si>
  <si>
    <t>21-011-011.3</t>
  </si>
  <si>
    <t>Építési törmelék konténeres elszállítása, lerakása,lerakóhelyi díjjal, 5,0 mł-es konténerbe</t>
  </si>
  <si>
    <t xml:space="preserve">37-000-0130766 </t>
  </si>
  <si>
    <t>37-000-001.2</t>
  </si>
  <si>
    <t>Kémények bontása, tetőn kívül</t>
  </si>
  <si>
    <t xml:space="preserve">Kesztölc </t>
  </si>
  <si>
    <t>Rendezvényközpont</t>
  </si>
  <si>
    <t xml:space="preserve">(2517 Kesztölc, Széchenyi u. 12. HRSZ.: 586)    </t>
  </si>
  <si>
    <t xml:space="preserve">       Munkanem</t>
  </si>
  <si>
    <t>Anyagár</t>
  </si>
  <si>
    <t>Munkadíj</t>
  </si>
  <si>
    <t xml:space="preserve">1./ </t>
  </si>
  <si>
    <t>Építészeti munkák</t>
  </si>
  <si>
    <t>ÁFA 27 %</t>
  </si>
  <si>
    <t>KÖLTSÉGBONTÁS - ÖSSZESÍTŐ</t>
  </si>
</sst>
</file>

<file path=xl/styles.xml><?xml version="1.0" encoding="utf-8"?>
<styleSheet xmlns="http://schemas.openxmlformats.org/spreadsheetml/2006/main">
  <numFmts count="2">
    <numFmt numFmtId="164" formatCode="_-* #,##0.00\ _H_U_F_-;\-* #,##0.00\ _H_U_F_-;_-* &quot;-&quot;??\ _H_U_F_-;_-@_-"/>
    <numFmt numFmtId="165" formatCode="_-* #,##0\ _H_U_F_-;\-* #,##0\ _H_U_F_-;_-* &quot;-&quot;??\ _H_U_F_-;_-@_-"/>
  </numFmts>
  <fonts count="17">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indexed="8"/>
      <name val="Calibri"/>
      <family val="2"/>
      <charset val="238"/>
    </font>
    <font>
      <b/>
      <sz val="12"/>
      <color indexed="8"/>
      <name val="Times New Roman"/>
      <family val="1"/>
      <charset val="238"/>
    </font>
    <font>
      <sz val="12"/>
      <color indexed="8"/>
      <name val="Times New Roman"/>
      <family val="1"/>
      <charset val="238"/>
    </font>
    <font>
      <b/>
      <sz val="10"/>
      <color indexed="8"/>
      <name val="Times New Roman CE"/>
      <family val="1"/>
      <charset val="238"/>
    </font>
    <font>
      <sz val="10"/>
      <color indexed="8"/>
      <name val="Times New Roman CE"/>
      <family val="1"/>
      <charset val="238"/>
    </font>
    <font>
      <vertAlign val="superscript"/>
      <sz val="10"/>
      <color indexed="8"/>
      <name val="Times New Roman CE"/>
      <family val="1"/>
      <charset val="238"/>
    </font>
    <font>
      <vertAlign val="subscript"/>
      <sz val="10"/>
      <color indexed="8"/>
      <name val="Times New Roman CE"/>
      <family val="1"/>
      <charset val="238"/>
    </font>
    <font>
      <sz val="10"/>
      <name val="Times New Roman CE"/>
      <family val="1"/>
      <charset val="238"/>
    </font>
    <font>
      <sz val="10"/>
      <color rgb="FFFF0000"/>
      <name val="Times New Roman CE"/>
      <family val="1"/>
      <charset val="238"/>
    </font>
    <font>
      <sz val="10"/>
      <name val="Arial"/>
      <charset val="238"/>
    </font>
    <font>
      <sz val="10"/>
      <color theme="1"/>
      <name val="Calibri"/>
      <family val="2"/>
      <charset val="238"/>
      <scheme val="minor"/>
    </font>
    <font>
      <b/>
      <sz val="10"/>
      <color theme="1"/>
      <name val="Calibri"/>
      <family val="2"/>
      <charset val="238"/>
      <scheme val="minor"/>
    </font>
  </fonts>
  <fills count="3">
    <fill>
      <patternFill patternType="none"/>
    </fill>
    <fill>
      <patternFill patternType="gray125"/>
    </fill>
    <fill>
      <patternFill patternType="solid">
        <fgColor theme="7" tint="0.59999389629810485"/>
        <bgColor indexed="64"/>
      </patternFill>
    </fill>
  </fills>
  <borders count="5">
    <border>
      <left/>
      <right/>
      <top/>
      <bottom/>
      <diagonal/>
    </border>
    <border>
      <left/>
      <right/>
      <top style="thin">
        <color indexed="8"/>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7">
    <xf numFmtId="0" fontId="0" fillId="0" borderId="0"/>
    <xf numFmtId="164" fontId="4" fillId="0" borderId="0" applyFont="0" applyFill="0" applyBorder="0" applyAlignment="0" applyProtection="0"/>
    <xf numFmtId="0" fontId="3" fillId="0" borderId="0"/>
    <xf numFmtId="0" fontId="2" fillId="0" borderId="0"/>
    <xf numFmtId="0" fontId="5" fillId="0" borderId="0"/>
    <xf numFmtId="164" fontId="14" fillId="0" borderId="0" applyFill="0" applyBorder="0" applyAlignment="0" applyProtection="0"/>
    <xf numFmtId="0" fontId="1" fillId="0" borderId="0"/>
  </cellStyleXfs>
  <cellXfs count="52">
    <xf numFmtId="0" fontId="0" fillId="0" borderId="0" xfId="0"/>
    <xf numFmtId="165" fontId="0" fillId="0" borderId="0" xfId="1" applyNumberFormat="1" applyFont="1"/>
    <xf numFmtId="0" fontId="6" fillId="0" borderId="1" xfId="4" applyFont="1" applyBorder="1" applyAlignment="1">
      <alignment vertical="top" wrapText="1"/>
    </xf>
    <xf numFmtId="0" fontId="6" fillId="0" borderId="1" xfId="4" applyFont="1" applyBorder="1" applyAlignment="1">
      <alignment horizontal="right" vertical="top" wrapText="1"/>
    </xf>
    <xf numFmtId="0" fontId="7" fillId="0" borderId="0" xfId="4" applyFont="1" applyAlignment="1">
      <alignment vertical="top" wrapText="1"/>
    </xf>
    <xf numFmtId="0" fontId="8" fillId="0" borderId="1" xfId="4" applyFont="1" applyBorder="1" applyAlignment="1">
      <alignment horizontal="left" vertical="top" wrapText="1"/>
    </xf>
    <xf numFmtId="0" fontId="8" fillId="0" borderId="1" xfId="4" applyFont="1" applyBorder="1" applyAlignment="1">
      <alignment vertical="top" wrapText="1"/>
    </xf>
    <xf numFmtId="0" fontId="8" fillId="0" borderId="1" xfId="4" applyFont="1" applyBorder="1" applyAlignment="1">
      <alignment horizontal="right" vertical="top" wrapText="1"/>
    </xf>
    <xf numFmtId="0" fontId="8" fillId="0" borderId="0" xfId="4" applyFont="1" applyAlignment="1">
      <alignment vertical="top" wrapText="1"/>
    </xf>
    <xf numFmtId="0" fontId="9" fillId="0" borderId="0" xfId="4" applyFont="1" applyAlignment="1">
      <alignment horizontal="left" vertical="top" wrapText="1"/>
    </xf>
    <xf numFmtId="0" fontId="9" fillId="0" borderId="0" xfId="4" applyFont="1" applyAlignment="1">
      <alignment vertical="top" wrapText="1"/>
    </xf>
    <xf numFmtId="49" fontId="9" fillId="0" borderId="0" xfId="4" applyNumberFormat="1" applyFont="1" applyAlignment="1">
      <alignment vertical="top" wrapText="1"/>
    </xf>
    <xf numFmtId="0" fontId="9" fillId="0" borderId="0" xfId="4" applyFont="1" applyAlignment="1">
      <alignment horizontal="right" vertical="top" wrapText="1"/>
    </xf>
    <xf numFmtId="0" fontId="8" fillId="0" borderId="0" xfId="4" applyFont="1" applyBorder="1" applyAlignment="1">
      <alignment vertical="top" wrapText="1"/>
    </xf>
    <xf numFmtId="0" fontId="12" fillId="0" borderId="0" xfId="4" applyFont="1" applyFill="1" applyAlignment="1">
      <alignment vertical="top" wrapText="1"/>
    </xf>
    <xf numFmtId="0" fontId="13" fillId="0" borderId="0" xfId="4" applyFont="1" applyAlignment="1">
      <alignment vertical="top" wrapText="1"/>
    </xf>
    <xf numFmtId="0" fontId="8" fillId="0" borderId="1" xfId="4" applyFont="1" applyBorder="1" applyAlignment="1">
      <alignment horizontal="left" vertical="top"/>
    </xf>
    <xf numFmtId="0" fontId="8" fillId="0" borderId="1" xfId="4" applyFont="1" applyBorder="1" applyAlignment="1">
      <alignment vertical="top"/>
    </xf>
    <xf numFmtId="0" fontId="8" fillId="0" borderId="1" xfId="4" applyFont="1" applyBorder="1" applyAlignment="1">
      <alignment horizontal="right" vertical="top"/>
    </xf>
    <xf numFmtId="165" fontId="14" fillId="0" borderId="1" xfId="5" applyNumberFormat="1" applyBorder="1" applyAlignment="1">
      <alignment horizontal="right" vertical="top"/>
    </xf>
    <xf numFmtId="0" fontId="5" fillId="0" borderId="0" xfId="4" applyAlignment="1"/>
    <xf numFmtId="0" fontId="9" fillId="0" borderId="0" xfId="4" applyFont="1" applyAlignment="1">
      <alignment horizontal="left" vertical="top"/>
    </xf>
    <xf numFmtId="0" fontId="9" fillId="0" borderId="0" xfId="4" applyFont="1" applyAlignment="1">
      <alignment vertical="top"/>
    </xf>
    <xf numFmtId="49" fontId="9" fillId="0" borderId="0" xfId="4" applyNumberFormat="1" applyFont="1" applyAlignment="1">
      <alignment vertical="top"/>
    </xf>
    <xf numFmtId="0" fontId="9" fillId="0" borderId="0" xfId="4" applyFont="1" applyAlignment="1">
      <alignment horizontal="right" vertical="top"/>
    </xf>
    <xf numFmtId="165" fontId="14" fillId="0" borderId="0" xfId="5" applyNumberFormat="1" applyAlignment="1">
      <alignment horizontal="right" vertical="top"/>
    </xf>
    <xf numFmtId="0" fontId="15" fillId="2" borderId="0" xfId="4" applyFont="1" applyFill="1" applyBorder="1" applyAlignment="1">
      <alignment vertical="top"/>
    </xf>
    <xf numFmtId="0" fontId="16" fillId="0" borderId="0" xfId="4" applyFont="1" applyBorder="1" applyAlignment="1">
      <alignment vertical="top" wrapText="1"/>
    </xf>
    <xf numFmtId="0" fontId="15" fillId="0" borderId="0" xfId="4" applyFont="1" applyBorder="1" applyAlignment="1">
      <alignment vertical="top" wrapText="1"/>
    </xf>
    <xf numFmtId="0" fontId="15" fillId="0" borderId="0" xfId="4" applyFont="1" applyAlignment="1">
      <alignment vertical="top" wrapText="1"/>
    </xf>
    <xf numFmtId="0" fontId="15" fillId="0" borderId="0" xfId="4" applyFont="1" applyBorder="1" applyAlignment="1">
      <alignment vertical="top"/>
    </xf>
    <xf numFmtId="0" fontId="15" fillId="0" borderId="0" xfId="4" applyFont="1" applyAlignment="1">
      <alignment wrapText="1"/>
    </xf>
    <xf numFmtId="0" fontId="15" fillId="0" borderId="0" xfId="4" applyFont="1" applyFill="1" applyBorder="1" applyAlignment="1">
      <alignment vertical="top"/>
    </xf>
    <xf numFmtId="0" fontId="15" fillId="0" borderId="0" xfId="4" applyFont="1" applyBorder="1" applyAlignment="1">
      <alignment horizontal="right" vertical="top"/>
    </xf>
    <xf numFmtId="165" fontId="5" fillId="0" borderId="0" xfId="4" applyNumberFormat="1" applyAlignment="1"/>
    <xf numFmtId="165" fontId="14" fillId="0" borderId="0" xfId="5" applyNumberFormat="1" applyAlignment="1"/>
    <xf numFmtId="0" fontId="12" fillId="0" borderId="0" xfId="4" applyFont="1" applyAlignment="1">
      <alignment horizontal="left" vertical="top" wrapText="1"/>
    </xf>
    <xf numFmtId="0" fontId="12" fillId="0" borderId="0" xfId="4" applyFont="1" applyAlignment="1">
      <alignment vertical="top" wrapText="1"/>
    </xf>
    <xf numFmtId="49" fontId="12" fillId="0" borderId="0" xfId="4" applyNumberFormat="1" applyFont="1" applyAlignment="1">
      <alignment vertical="top" wrapText="1"/>
    </xf>
    <xf numFmtId="0" fontId="12" fillId="0" borderId="0" xfId="4" applyFont="1" applyAlignment="1">
      <alignment horizontal="right" vertical="top" wrapText="1"/>
    </xf>
    <xf numFmtId="49" fontId="8" fillId="0" borderId="1" xfId="4" applyNumberFormat="1" applyFont="1" applyBorder="1" applyAlignment="1">
      <alignment horizontal="right" vertical="top" wrapText="1"/>
    </xf>
    <xf numFmtId="0" fontId="0" fillId="0" borderId="4" xfId="0" applyBorder="1"/>
    <xf numFmtId="0" fontId="0" fillId="0" borderId="0" xfId="0" applyBorder="1"/>
    <xf numFmtId="0" fontId="0" fillId="0" borderId="2" xfId="0" applyBorder="1"/>
    <xf numFmtId="0" fontId="0" fillId="0" borderId="3" xfId="0" applyBorder="1"/>
    <xf numFmtId="0" fontId="0" fillId="0" borderId="0" xfId="0" applyBorder="1" applyAlignment="1"/>
    <xf numFmtId="0" fontId="8" fillId="0" borderId="1" xfId="4" applyNumberFormat="1" applyFont="1" applyBorder="1" applyAlignment="1">
      <alignment vertical="top" wrapText="1"/>
    </xf>
    <xf numFmtId="0" fontId="9" fillId="0" borderId="0" xfId="4" applyNumberFormat="1" applyFont="1" applyAlignment="1">
      <alignment vertical="top" wrapText="1"/>
    </xf>
    <xf numFmtId="3" fontId="0" fillId="0" borderId="0" xfId="0" applyNumberFormat="1"/>
    <xf numFmtId="0" fontId="0" fillId="0" borderId="0" xfId="0" applyAlignment="1">
      <alignment horizontal="center"/>
    </xf>
    <xf numFmtId="3" fontId="0" fillId="0" borderId="0" xfId="0" applyNumberFormat="1" applyAlignment="1">
      <alignment horizontal="center"/>
    </xf>
    <xf numFmtId="3" fontId="0" fillId="0" borderId="0" xfId="1" applyNumberFormat="1" applyFont="1" applyBorder="1" applyAlignment="1">
      <alignment horizontal="center"/>
    </xf>
  </cellXfs>
  <cellStyles count="7">
    <cellStyle name="Ezres" xfId="1" builtinId="3"/>
    <cellStyle name="Ezres 2" xfId="5"/>
    <cellStyle name="Normál" xfId="0" builtinId="0"/>
    <cellStyle name="Normál 2" xfId="2"/>
    <cellStyle name="Normál 3" xfId="3"/>
    <cellStyle name="Normál 4" xfId="4"/>
    <cellStyle name="Normál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1"/>
  </sheetPr>
  <dimension ref="B1:R21"/>
  <sheetViews>
    <sheetView tabSelected="1" topLeftCell="A3" workbookViewId="0">
      <selection activeCell="D6" sqref="D6"/>
    </sheetView>
  </sheetViews>
  <sheetFormatPr defaultRowHeight="15"/>
  <cols>
    <col min="1" max="1" width="1.7109375" customWidth="1"/>
    <col min="2" max="2" width="4.85546875" customWidth="1"/>
    <col min="3" max="3" width="17.7109375" bestFit="1" customWidth="1"/>
    <col min="4" max="4" width="19.85546875" customWidth="1"/>
    <col min="5" max="5" width="16.140625" bestFit="1" customWidth="1"/>
    <col min="6" max="6" width="16" customWidth="1"/>
    <col min="7" max="7" width="15.42578125" bestFit="1" customWidth="1"/>
    <col min="8" max="8" width="7.42578125" bestFit="1" customWidth="1"/>
    <col min="9" max="9" width="15.42578125" bestFit="1" customWidth="1"/>
    <col min="10" max="10" width="11.85546875" bestFit="1" customWidth="1"/>
    <col min="11" max="11" width="10.85546875" bestFit="1" customWidth="1"/>
  </cols>
  <sheetData>
    <row r="1" spans="2:18" ht="8.25" customHeight="1" thickBot="1"/>
    <row r="2" spans="2:18">
      <c r="B2" s="43"/>
      <c r="C2" s="44" t="s">
        <v>3</v>
      </c>
      <c r="D2" s="44" t="s">
        <v>4</v>
      </c>
      <c r="E2" s="44" t="s">
        <v>5</v>
      </c>
      <c r="F2" s="44" t="s">
        <v>2</v>
      </c>
      <c r="G2" s="41" t="s">
        <v>6</v>
      </c>
      <c r="H2" s="1"/>
      <c r="I2" s="1"/>
      <c r="J2" s="1"/>
      <c r="K2" s="1"/>
      <c r="L2" s="1"/>
      <c r="M2" s="1"/>
      <c r="N2" s="1"/>
      <c r="O2" s="1"/>
      <c r="P2" s="1"/>
      <c r="Q2" s="1"/>
      <c r="R2" s="1"/>
    </row>
    <row r="3" spans="2:18">
      <c r="H3" s="1"/>
      <c r="I3" s="1"/>
      <c r="J3" s="1"/>
      <c r="K3" s="1"/>
      <c r="L3" s="1"/>
      <c r="M3" s="1"/>
      <c r="N3" s="1"/>
      <c r="O3" s="1"/>
      <c r="P3" s="1"/>
      <c r="Q3" s="1"/>
      <c r="R3" s="1"/>
    </row>
    <row r="4" spans="2:18">
      <c r="H4" s="1"/>
      <c r="I4" s="1"/>
      <c r="J4" s="1"/>
      <c r="K4" s="1"/>
      <c r="L4" s="1"/>
      <c r="M4" s="1"/>
      <c r="N4" s="1"/>
      <c r="O4" s="1"/>
      <c r="P4" s="1"/>
      <c r="Q4" s="1"/>
      <c r="R4" s="1"/>
    </row>
    <row r="5" spans="2:18">
      <c r="H5" s="1"/>
      <c r="I5" s="1"/>
      <c r="J5" s="1"/>
      <c r="K5" s="1"/>
      <c r="L5" s="1"/>
      <c r="M5" s="1"/>
      <c r="N5" s="1"/>
      <c r="O5" s="1"/>
      <c r="P5" s="1"/>
      <c r="Q5" s="1"/>
      <c r="R5" s="1"/>
    </row>
    <row r="6" spans="2:18">
      <c r="D6" t="s">
        <v>284</v>
      </c>
    </row>
    <row r="8" spans="2:18">
      <c r="B8" s="45"/>
      <c r="C8" s="42"/>
      <c r="D8" s="42" t="s">
        <v>275</v>
      </c>
      <c r="E8" t="s">
        <v>276</v>
      </c>
    </row>
    <row r="9" spans="2:18">
      <c r="B9" s="42"/>
      <c r="C9" s="42"/>
      <c r="D9" s="42"/>
    </row>
    <row r="10" spans="2:18">
      <c r="D10" t="s">
        <v>277</v>
      </c>
    </row>
    <row r="14" spans="2:18">
      <c r="C14" t="s">
        <v>278</v>
      </c>
      <c r="E14" s="49" t="s">
        <v>279</v>
      </c>
      <c r="F14" s="49" t="s">
        <v>280</v>
      </c>
    </row>
    <row r="15" spans="2:18">
      <c r="B15" t="s">
        <v>281</v>
      </c>
      <c r="C15" t="s">
        <v>282</v>
      </c>
      <c r="E15" s="51">
        <f>Építészet_Összesítő!B16</f>
        <v>0</v>
      </c>
      <c r="F15" s="51">
        <f>Építészet_Összesítő!C16</f>
        <v>0</v>
      </c>
    </row>
    <row r="16" spans="2:18">
      <c r="E16" s="48"/>
      <c r="F16" s="48"/>
    </row>
    <row r="17" spans="4:6">
      <c r="D17" t="s">
        <v>22</v>
      </c>
      <c r="E17" s="48"/>
      <c r="F17" s="50">
        <f>E15+F15</f>
        <v>0</v>
      </c>
    </row>
    <row r="18" spans="4:6">
      <c r="E18" s="48"/>
      <c r="F18" s="50"/>
    </row>
    <row r="19" spans="4:6">
      <c r="D19" t="s">
        <v>283</v>
      </c>
      <c r="E19" s="48"/>
      <c r="F19" s="50">
        <f>F20-F17</f>
        <v>0</v>
      </c>
    </row>
    <row r="20" spans="4:6">
      <c r="D20" t="s">
        <v>38</v>
      </c>
      <c r="E20" s="48"/>
      <c r="F20" s="50">
        <f>F17*1.27</f>
        <v>0</v>
      </c>
    </row>
    <row r="21" spans="4:6">
      <c r="E21" s="48"/>
      <c r="F21" s="48"/>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9" tint="0.59999389629810485"/>
  </sheetPr>
  <dimension ref="A1:K6"/>
  <sheetViews>
    <sheetView workbookViewId="0">
      <selection activeCell="G2" sqref="G2:I4"/>
    </sheetView>
  </sheetViews>
  <sheetFormatPr defaultRowHeight="12.75"/>
  <cols>
    <col min="1" max="1" width="4.28515625" style="9" customWidth="1"/>
    <col min="2" max="2" width="9.28515625" style="10" customWidth="1"/>
    <col min="3" max="3" width="9.570312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9.570312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9.570312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9.570312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9.570312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9.570312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9.570312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9.570312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9.570312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9.570312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9.570312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9.570312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9.570312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9.570312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9.570312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9.570312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9.570312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9.570312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9.570312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9.570312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9.570312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9.570312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9.570312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9.570312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9.570312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9.570312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9.570312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9.570312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9.570312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9.570312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9.570312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9.570312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9.570312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9.570312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9.570312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9.570312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9.570312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9.570312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9.570312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9.570312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9.570312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9.570312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9.570312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9.570312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9.570312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9.570312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9.570312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9.570312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9.570312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9.570312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9.570312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9.570312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9.570312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9.570312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9.570312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9.570312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9.570312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9.570312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9.570312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9.570312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9.570312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9.570312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9.570312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9.570312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6" t="s">
        <v>26</v>
      </c>
      <c r="E1" s="7" t="s">
        <v>27</v>
      </c>
      <c r="F1" s="6" t="s">
        <v>28</v>
      </c>
      <c r="G1" s="6" t="s">
        <v>29</v>
      </c>
      <c r="H1" s="7" t="s">
        <v>30</v>
      </c>
      <c r="I1" s="7" t="s">
        <v>31</v>
      </c>
      <c r="J1" s="7" t="s">
        <v>32</v>
      </c>
      <c r="K1" s="7" t="s">
        <v>33</v>
      </c>
    </row>
    <row r="2" spans="1:11" ht="51">
      <c r="A2" s="9">
        <v>1</v>
      </c>
      <c r="B2" s="10" t="s">
        <v>144</v>
      </c>
      <c r="C2" s="11" t="s">
        <v>145</v>
      </c>
      <c r="D2" s="11" t="s">
        <v>146</v>
      </c>
      <c r="E2" s="12">
        <v>155</v>
      </c>
      <c r="F2" s="10" t="s">
        <v>42</v>
      </c>
      <c r="J2" s="12">
        <f>ROUND(E2*H2,0)</f>
        <v>0</v>
      </c>
      <c r="K2" s="12">
        <f>ROUND(E2*I2,0)</f>
        <v>0</v>
      </c>
    </row>
    <row r="3" spans="1:11" ht="63.75">
      <c r="A3" s="9">
        <v>2</v>
      </c>
      <c r="B3" s="10" t="s">
        <v>147</v>
      </c>
      <c r="C3" s="11" t="s">
        <v>148</v>
      </c>
      <c r="D3" s="11" t="s">
        <v>149</v>
      </c>
      <c r="E3" s="12">
        <v>155</v>
      </c>
      <c r="F3" s="10" t="s">
        <v>42</v>
      </c>
      <c r="J3" s="12">
        <f>ROUND(E3*H3,0)</f>
        <v>0</v>
      </c>
      <c r="K3" s="12">
        <f>ROUND(E3*I3,0)</f>
        <v>0</v>
      </c>
    </row>
    <row r="4" spans="1:11" ht="63.75">
      <c r="A4" s="9">
        <v>3</v>
      </c>
      <c r="B4" s="10" t="s">
        <v>150</v>
      </c>
      <c r="C4" s="11" t="s">
        <v>151</v>
      </c>
      <c r="D4" s="11" t="s">
        <v>152</v>
      </c>
      <c r="E4" s="12">
        <v>155</v>
      </c>
      <c r="F4" s="10" t="s">
        <v>42</v>
      </c>
      <c r="J4" s="12">
        <f>ROUND(E4*H4,0)</f>
        <v>0</v>
      </c>
      <c r="K4" s="12">
        <f>ROUND(E4*I4,0)</f>
        <v>0</v>
      </c>
    </row>
    <row r="5" spans="1:11">
      <c r="C5" s="11"/>
      <c r="D5" s="11"/>
    </row>
    <row r="6" spans="1:11" s="13" customFormat="1">
      <c r="A6" s="5"/>
      <c r="B6" s="6"/>
      <c r="C6" s="6"/>
      <c r="D6" s="6" t="s">
        <v>38</v>
      </c>
      <c r="E6" s="7"/>
      <c r="F6" s="6"/>
      <c r="G6" s="6"/>
      <c r="H6" s="7"/>
      <c r="I6" s="7"/>
      <c r="J6" s="7">
        <f>ROUND(SUM(J2:J5),0)</f>
        <v>0</v>
      </c>
      <c r="K6" s="7">
        <f>ROUND(SUM(K2:K5),0)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headerFooter alignWithMargins="0">
    <oddHeader>&amp;L&amp;"Times New Roman CE,Általános"&amp;10 Hideg- és melegburkolatok készítése, aljzat előkészítés</oddHeader>
  </headerFooter>
</worksheet>
</file>

<file path=xl/worksheets/sheet11.xml><?xml version="1.0" encoding="utf-8"?>
<worksheet xmlns="http://schemas.openxmlformats.org/spreadsheetml/2006/main" xmlns:r="http://schemas.openxmlformats.org/officeDocument/2006/relationships">
  <sheetPr>
    <tabColor theme="9" tint="0.59999389629810485"/>
  </sheetPr>
  <dimension ref="A1:K14"/>
  <sheetViews>
    <sheetView workbookViewId="0">
      <selection activeCell="G2" sqref="G2:I13"/>
    </sheetView>
  </sheetViews>
  <sheetFormatPr defaultRowHeight="12.75"/>
  <cols>
    <col min="1" max="1" width="4.28515625" style="9" customWidth="1"/>
    <col min="2" max="2" width="9.28515625" style="10" customWidth="1"/>
    <col min="3" max="3" width="10.2851562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10.2851562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10.2851562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10.2851562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10.2851562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10.2851562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10.2851562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10.2851562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10.2851562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10.2851562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10.2851562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10.2851562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10.2851562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10.2851562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10.2851562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10.2851562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10.2851562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10.2851562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10.2851562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10.2851562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10.2851562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10.2851562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10.2851562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10.2851562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10.2851562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10.2851562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10.2851562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10.2851562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10.2851562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10.2851562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10.2851562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10.2851562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10.2851562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10.2851562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10.2851562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10.2851562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10.2851562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10.2851562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10.2851562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10.2851562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10.2851562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10.2851562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10.2851562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10.2851562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10.2851562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10.2851562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10.2851562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10.2851562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10.2851562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10.2851562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10.2851562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10.2851562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10.2851562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10.2851562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10.2851562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10.2851562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10.2851562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10.2851562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10.2851562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10.2851562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10.2851562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10.2851562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10.2851562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10.2851562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6" t="s">
        <v>26</v>
      </c>
      <c r="E1" s="7" t="s">
        <v>27</v>
      </c>
      <c r="F1" s="6" t="s">
        <v>28</v>
      </c>
      <c r="G1" s="6" t="s">
        <v>29</v>
      </c>
      <c r="H1" s="7" t="s">
        <v>30</v>
      </c>
      <c r="I1" s="7" t="s">
        <v>31</v>
      </c>
      <c r="J1" s="7" t="s">
        <v>32</v>
      </c>
      <c r="K1" s="7" t="s">
        <v>33</v>
      </c>
    </row>
    <row r="2" spans="1:11" ht="25.5">
      <c r="A2" s="9">
        <v>1</v>
      </c>
      <c r="B2" s="10" t="s">
        <v>153</v>
      </c>
      <c r="C2" s="10" t="s">
        <v>154</v>
      </c>
      <c r="D2" s="11" t="s">
        <v>155</v>
      </c>
      <c r="E2" s="12">
        <v>69.900000000000006</v>
      </c>
      <c r="F2" s="10" t="s">
        <v>95</v>
      </c>
      <c r="J2" s="12">
        <f>ROUND(E2*H2,0)</f>
        <v>0</v>
      </c>
      <c r="K2" s="12">
        <f>ROUND(E2*I2,0)</f>
        <v>0</v>
      </c>
    </row>
    <row r="4" spans="1:11" ht="25.5">
      <c r="A4" s="9">
        <v>2</v>
      </c>
      <c r="B4" s="10" t="s">
        <v>156</v>
      </c>
      <c r="C4" s="10" t="s">
        <v>157</v>
      </c>
      <c r="D4" s="11" t="s">
        <v>158</v>
      </c>
      <c r="E4" s="12">
        <v>20.100000000000001</v>
      </c>
      <c r="F4" s="10" t="s">
        <v>95</v>
      </c>
      <c r="J4" s="12">
        <f t="shared" ref="J4:J12" si="0">ROUND(E4*H4,0)</f>
        <v>0</v>
      </c>
      <c r="K4" s="12">
        <f t="shared" ref="K4:K12" si="1">ROUND(E4*I4,0)</f>
        <v>0</v>
      </c>
    </row>
    <row r="5" spans="1:11" ht="63.75">
      <c r="A5" s="9">
        <v>3</v>
      </c>
      <c r="B5" s="10" t="s">
        <v>159</v>
      </c>
      <c r="C5" s="10" t="s">
        <v>160</v>
      </c>
      <c r="D5" s="11" t="s">
        <v>161</v>
      </c>
      <c r="E5" s="12">
        <v>69.900000000000006</v>
      </c>
      <c r="F5" s="10" t="s">
        <v>95</v>
      </c>
      <c r="J5" s="12">
        <f t="shared" si="0"/>
        <v>0</v>
      </c>
      <c r="K5" s="12">
        <f t="shared" si="1"/>
        <v>0</v>
      </c>
    </row>
    <row r="6" spans="1:11" ht="63.75">
      <c r="A6" s="9">
        <v>4</v>
      </c>
      <c r="B6" s="10" t="s">
        <v>162</v>
      </c>
      <c r="C6" s="10" t="s">
        <v>163</v>
      </c>
      <c r="D6" s="11" t="s">
        <v>164</v>
      </c>
      <c r="E6" s="12">
        <v>8</v>
      </c>
      <c r="F6" s="10" t="s">
        <v>58</v>
      </c>
      <c r="J6" s="12">
        <f t="shared" si="0"/>
        <v>0</v>
      </c>
      <c r="K6" s="12">
        <f t="shared" si="1"/>
        <v>0</v>
      </c>
    </row>
    <row r="7" spans="1:11" ht="51">
      <c r="A7" s="9">
        <v>5</v>
      </c>
      <c r="B7" s="10" t="s">
        <v>165</v>
      </c>
      <c r="C7" s="10" t="s">
        <v>166</v>
      </c>
      <c r="D7" s="11" t="s">
        <v>167</v>
      </c>
      <c r="E7" s="12">
        <v>22.5</v>
      </c>
      <c r="F7" s="10" t="s">
        <v>95</v>
      </c>
      <c r="J7" s="12">
        <f t="shared" si="0"/>
        <v>0</v>
      </c>
      <c r="K7" s="12">
        <f t="shared" si="1"/>
        <v>0</v>
      </c>
    </row>
    <row r="8" spans="1:11" ht="51">
      <c r="A8" s="9">
        <v>6</v>
      </c>
      <c r="B8" s="10" t="s">
        <v>168</v>
      </c>
      <c r="C8" s="10" t="s">
        <v>169</v>
      </c>
      <c r="D8" s="11" t="s">
        <v>170</v>
      </c>
      <c r="E8" s="12">
        <v>4</v>
      </c>
      <c r="F8" s="10" t="s">
        <v>58</v>
      </c>
      <c r="J8" s="12">
        <f t="shared" si="0"/>
        <v>0</v>
      </c>
      <c r="K8" s="12">
        <f t="shared" si="1"/>
        <v>0</v>
      </c>
    </row>
    <row r="9" spans="1:11" ht="89.25">
      <c r="A9" s="9">
        <v>7</v>
      </c>
      <c r="B9" s="10" t="s">
        <v>171</v>
      </c>
      <c r="C9" s="10" t="s">
        <v>172</v>
      </c>
      <c r="D9" s="11" t="s">
        <v>173</v>
      </c>
      <c r="E9" s="12">
        <v>1.8</v>
      </c>
      <c r="F9" s="10" t="s">
        <v>95</v>
      </c>
      <c r="J9" s="12">
        <f t="shared" si="0"/>
        <v>0</v>
      </c>
      <c r="K9" s="12">
        <f t="shared" si="1"/>
        <v>0</v>
      </c>
    </row>
    <row r="10" spans="1:11" ht="76.5">
      <c r="A10" s="9">
        <v>8</v>
      </c>
      <c r="B10" s="10" t="s">
        <v>174</v>
      </c>
      <c r="C10" s="10" t="s">
        <v>175</v>
      </c>
      <c r="D10" s="11" t="s">
        <v>176</v>
      </c>
      <c r="E10" s="12">
        <v>4.5</v>
      </c>
      <c r="F10" s="10" t="s">
        <v>95</v>
      </c>
      <c r="J10" s="12">
        <f t="shared" si="0"/>
        <v>0</v>
      </c>
      <c r="K10" s="12">
        <f t="shared" si="1"/>
        <v>0</v>
      </c>
    </row>
    <row r="11" spans="1:11" ht="63.75">
      <c r="A11" s="9">
        <v>9</v>
      </c>
      <c r="B11" s="10" t="s">
        <v>177</v>
      </c>
      <c r="C11" s="10" t="s">
        <v>178</v>
      </c>
      <c r="D11" s="11" t="s">
        <v>179</v>
      </c>
      <c r="E11" s="12">
        <v>9.8000000000000007</v>
      </c>
      <c r="F11" s="10" t="s">
        <v>95</v>
      </c>
      <c r="J11" s="12">
        <f t="shared" si="0"/>
        <v>0</v>
      </c>
      <c r="K11" s="12">
        <f t="shared" si="1"/>
        <v>0</v>
      </c>
    </row>
    <row r="12" spans="1:11" ht="25.5">
      <c r="A12" s="9">
        <v>10</v>
      </c>
      <c r="B12" s="10" t="s">
        <v>180</v>
      </c>
      <c r="C12" s="10" t="s">
        <v>181</v>
      </c>
      <c r="D12" s="11" t="s">
        <v>182</v>
      </c>
      <c r="E12" s="12">
        <v>1</v>
      </c>
      <c r="F12" s="10" t="s">
        <v>58</v>
      </c>
      <c r="J12" s="12">
        <f t="shared" si="0"/>
        <v>0</v>
      </c>
      <c r="K12" s="12">
        <f t="shared" si="1"/>
        <v>0</v>
      </c>
    </row>
    <row r="13" spans="1:11">
      <c r="D13" s="11"/>
    </row>
    <row r="14" spans="1:11" s="13" customFormat="1">
      <c r="A14" s="5"/>
      <c r="B14" s="6"/>
      <c r="C14" s="6"/>
      <c r="D14" s="6" t="s">
        <v>38</v>
      </c>
      <c r="E14" s="7"/>
      <c r="F14" s="6"/>
      <c r="G14" s="6"/>
      <c r="H14" s="7"/>
      <c r="I14" s="7"/>
      <c r="J14" s="7">
        <f>ROUND(SUM(J2:J13),0)</f>
        <v>0</v>
      </c>
      <c r="K14" s="7">
        <f>ROUND(SUM(K2:K13),0)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headerFooter alignWithMargins="0">
    <oddHeader>&amp;L&amp;"Times New Roman CE,Általános"&amp;10 Bádogozás</oddHeader>
  </headerFooter>
</worksheet>
</file>

<file path=xl/worksheets/sheet12.xml><?xml version="1.0" encoding="utf-8"?>
<worksheet xmlns="http://schemas.openxmlformats.org/spreadsheetml/2006/main" xmlns:r="http://schemas.openxmlformats.org/officeDocument/2006/relationships">
  <sheetPr>
    <tabColor theme="9" tint="0.59999389629810485"/>
  </sheetPr>
  <dimension ref="A1:P14"/>
  <sheetViews>
    <sheetView workbookViewId="0">
      <selection activeCell="G2" sqref="G2:I13"/>
    </sheetView>
  </sheetViews>
  <sheetFormatPr defaultRowHeight="12.75"/>
  <cols>
    <col min="1" max="1" width="4.28515625" style="9" customWidth="1"/>
    <col min="2" max="2" width="9.28515625" style="10" customWidth="1"/>
    <col min="3" max="3" width="9.710937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9.710937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9.710937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9.710937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9.710937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9.710937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9.710937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9.710937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9.710937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9.710937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9.710937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9.710937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9.710937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9.710937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9.710937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9.710937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9.710937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9.710937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9.710937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9.710937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9.710937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9.710937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9.710937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9.710937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9.710937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9.710937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9.710937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9.710937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9.710937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9.710937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9.710937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9.710937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9.710937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9.710937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9.710937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9.710937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9.710937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9.710937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9.710937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9.710937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9.710937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9.710937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9.710937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9.710937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9.710937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9.710937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9.710937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9.710937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9.710937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9.710937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9.710937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9.710937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9.710937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9.710937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9.710937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9.710937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9.710937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9.710937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9.710937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9.710937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9.710937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9.710937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9.710937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9.710937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6" s="8" customFormat="1" ht="25.5">
      <c r="A1" s="5" t="s">
        <v>23</v>
      </c>
      <c r="B1" s="6" t="s">
        <v>24</v>
      </c>
      <c r="C1" s="6" t="s">
        <v>25</v>
      </c>
      <c r="D1" s="6" t="s">
        <v>26</v>
      </c>
      <c r="E1" s="7" t="s">
        <v>27</v>
      </c>
      <c r="F1" s="6" t="s">
        <v>28</v>
      </c>
      <c r="G1" s="6" t="s">
        <v>29</v>
      </c>
      <c r="H1" s="7" t="s">
        <v>30</v>
      </c>
      <c r="I1" s="7" t="s">
        <v>31</v>
      </c>
      <c r="J1" s="7" t="s">
        <v>32</v>
      </c>
      <c r="K1" s="7" t="s">
        <v>33</v>
      </c>
    </row>
    <row r="2" spans="1:16" ht="28.5">
      <c r="A2" s="9">
        <v>1</v>
      </c>
      <c r="B2" s="10" t="s">
        <v>183</v>
      </c>
      <c r="C2" s="10" t="s">
        <v>184</v>
      </c>
      <c r="D2" s="11" t="s">
        <v>185</v>
      </c>
      <c r="E2" s="12">
        <v>8</v>
      </c>
      <c r="F2" s="10" t="s">
        <v>186</v>
      </c>
      <c r="J2" s="12">
        <f>ROUND(E2*H2,0)</f>
        <v>0</v>
      </c>
      <c r="K2" s="12">
        <f>ROUND(E2*I2,0)</f>
        <v>0</v>
      </c>
    </row>
    <row r="4" spans="1:16" ht="28.5">
      <c r="A4" s="9">
        <v>2</v>
      </c>
      <c r="B4" s="10" t="s">
        <v>187</v>
      </c>
      <c r="C4" s="10" t="s">
        <v>188</v>
      </c>
      <c r="D4" s="11" t="s">
        <v>189</v>
      </c>
      <c r="E4" s="12">
        <v>20.350000000000001</v>
      </c>
      <c r="F4" s="10" t="s">
        <v>186</v>
      </c>
      <c r="J4" s="12">
        <f t="shared" ref="J4:J11" si="0">ROUND(E4*H4,0)</f>
        <v>0</v>
      </c>
      <c r="K4" s="12">
        <f t="shared" ref="K4:K11" si="1">ROUND(E4*I4,0)</f>
        <v>0</v>
      </c>
    </row>
    <row r="5" spans="1:16" ht="76.5">
      <c r="A5" s="9">
        <v>3</v>
      </c>
      <c r="B5" s="10" t="s">
        <v>190</v>
      </c>
      <c r="C5" s="10" t="s">
        <v>191</v>
      </c>
      <c r="D5" s="11" t="s">
        <v>192</v>
      </c>
      <c r="E5" s="12">
        <v>2</v>
      </c>
      <c r="F5" s="10" t="s">
        <v>58</v>
      </c>
      <c r="J5" s="12">
        <f t="shared" si="0"/>
        <v>0</v>
      </c>
      <c r="K5" s="12">
        <f t="shared" si="1"/>
        <v>0</v>
      </c>
    </row>
    <row r="6" spans="1:16" ht="38.25">
      <c r="A6" s="9">
        <v>4</v>
      </c>
      <c r="B6" s="10" t="s">
        <v>193</v>
      </c>
      <c r="C6" s="10" t="s">
        <v>194</v>
      </c>
      <c r="D6" s="11" t="s">
        <v>195</v>
      </c>
      <c r="E6" s="12">
        <v>8</v>
      </c>
      <c r="F6" s="10" t="s">
        <v>58</v>
      </c>
      <c r="J6" s="12">
        <f t="shared" si="0"/>
        <v>0</v>
      </c>
      <c r="K6" s="12">
        <f t="shared" si="1"/>
        <v>0</v>
      </c>
    </row>
    <row r="7" spans="1:16" ht="54">
      <c r="A7" s="9">
        <v>5</v>
      </c>
      <c r="B7" s="10" t="s">
        <v>196</v>
      </c>
      <c r="C7" s="10" t="s">
        <v>197</v>
      </c>
      <c r="D7" s="11" t="s">
        <v>198</v>
      </c>
      <c r="E7" s="12">
        <v>4</v>
      </c>
      <c r="F7" s="10" t="s">
        <v>58</v>
      </c>
      <c r="J7" s="12">
        <f t="shared" si="0"/>
        <v>0</v>
      </c>
      <c r="K7" s="12">
        <f t="shared" si="1"/>
        <v>0</v>
      </c>
    </row>
    <row r="8" spans="1:16" ht="38.25">
      <c r="A8" s="9">
        <v>6</v>
      </c>
      <c r="B8" s="10" t="s">
        <v>199</v>
      </c>
      <c r="C8" s="10" t="s">
        <v>200</v>
      </c>
      <c r="D8" s="11" t="s">
        <v>201</v>
      </c>
      <c r="E8" s="12">
        <v>10.199999999999999</v>
      </c>
      <c r="F8" s="10" t="s">
        <v>95</v>
      </c>
      <c r="J8" s="12">
        <f t="shared" si="0"/>
        <v>0</v>
      </c>
      <c r="K8" s="12">
        <f t="shared" si="1"/>
        <v>0</v>
      </c>
    </row>
    <row r="9" spans="1:16" ht="41.25">
      <c r="A9" s="9">
        <v>7</v>
      </c>
      <c r="B9" s="10" t="s">
        <v>202</v>
      </c>
      <c r="C9" s="10" t="s">
        <v>203</v>
      </c>
      <c r="D9" s="11" t="s">
        <v>204</v>
      </c>
      <c r="E9" s="12">
        <v>2</v>
      </c>
      <c r="F9" s="10" t="s">
        <v>58</v>
      </c>
      <c r="J9" s="12">
        <f t="shared" si="0"/>
        <v>0</v>
      </c>
      <c r="K9" s="12">
        <f t="shared" si="1"/>
        <v>0</v>
      </c>
    </row>
    <row r="10" spans="1:16" ht="25.5">
      <c r="A10" s="9">
        <v>8</v>
      </c>
      <c r="B10" s="10" t="s">
        <v>205</v>
      </c>
      <c r="C10" s="10" t="s">
        <v>206</v>
      </c>
      <c r="D10" s="11" t="s">
        <v>207</v>
      </c>
      <c r="E10" s="12">
        <v>2</v>
      </c>
      <c r="F10" s="10" t="s">
        <v>58</v>
      </c>
      <c r="J10" s="12">
        <f t="shared" si="0"/>
        <v>0</v>
      </c>
      <c r="K10" s="12">
        <f t="shared" si="1"/>
        <v>0</v>
      </c>
    </row>
    <row r="11" spans="1:16" ht="25.5">
      <c r="A11" s="9">
        <v>9</v>
      </c>
      <c r="B11" s="10" t="s">
        <v>208</v>
      </c>
      <c r="C11" s="10" t="s">
        <v>209</v>
      </c>
      <c r="D11" s="11" t="s">
        <v>210</v>
      </c>
      <c r="E11" s="12">
        <v>2.5</v>
      </c>
      <c r="F11" s="10" t="s">
        <v>95</v>
      </c>
      <c r="J11" s="12">
        <f t="shared" si="0"/>
        <v>0</v>
      </c>
      <c r="K11" s="12">
        <f t="shared" si="1"/>
        <v>0</v>
      </c>
    </row>
    <row r="12" spans="1:16">
      <c r="D12" s="11"/>
    </row>
    <row r="13" spans="1:16" s="15" customFormat="1" ht="153">
      <c r="A13" s="14"/>
      <c r="B13" s="14" t="s">
        <v>211</v>
      </c>
      <c r="C13" s="14" t="s">
        <v>212</v>
      </c>
      <c r="D13" s="14" t="s">
        <v>213</v>
      </c>
      <c r="E13" s="14">
        <v>1</v>
      </c>
      <c r="F13" s="14" t="s">
        <v>58</v>
      </c>
      <c r="G13" s="14"/>
      <c r="H13" s="14"/>
      <c r="I13" s="14"/>
      <c r="J13" s="14">
        <f>ROUND(E13*H13,0)</f>
        <v>0</v>
      </c>
      <c r="K13" s="14">
        <f>ROUND(E13*I13,0)</f>
        <v>0</v>
      </c>
      <c r="L13" s="10"/>
      <c r="M13" s="10"/>
      <c r="N13" s="10"/>
      <c r="O13" s="10"/>
      <c r="P13" s="10"/>
    </row>
    <row r="14" spans="1:16" s="13" customFormat="1">
      <c r="A14" s="5"/>
      <c r="B14" s="6"/>
      <c r="C14" s="6"/>
      <c r="D14" s="6" t="s">
        <v>38</v>
      </c>
      <c r="E14" s="7"/>
      <c r="F14" s="6"/>
      <c r="G14" s="6"/>
      <c r="H14" s="7"/>
      <c r="I14" s="7"/>
      <c r="J14" s="7">
        <f>ROUND(SUM(J2:J13),0)</f>
        <v>0</v>
      </c>
      <c r="K14" s="7">
        <f>ROUND(SUM(K2:K13),0)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r:id="rId1"/>
  <headerFooter alignWithMargins="0">
    <oddHeader>&amp;L&amp;"Times New Roman CE,Általános"&amp;10 Fa- és műanyag szerkezet elhelyezése</oddHeader>
  </headerFooter>
</worksheet>
</file>

<file path=xl/worksheets/sheet13.xml><?xml version="1.0" encoding="utf-8"?>
<worksheet xmlns="http://schemas.openxmlformats.org/spreadsheetml/2006/main" xmlns:r="http://schemas.openxmlformats.org/officeDocument/2006/relationships">
  <sheetPr>
    <tabColor theme="9" tint="0.59999389629810485"/>
  </sheetPr>
  <dimension ref="A1:K4"/>
  <sheetViews>
    <sheetView workbookViewId="0">
      <selection activeCell="G2" sqref="G2:I2"/>
    </sheetView>
  </sheetViews>
  <sheetFormatPr defaultRowHeight="12.75"/>
  <cols>
    <col min="1" max="1" width="4.28515625" style="9" customWidth="1"/>
    <col min="2" max="2" width="9.28515625" style="10" customWidth="1"/>
    <col min="3" max="3" width="9.710937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9.710937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9.710937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9.710937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9.710937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9.710937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9.710937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9.710937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9.710937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9.710937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9.710937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9.710937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9.710937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9.710937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9.710937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9.710937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9.710937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9.710937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9.710937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9.710937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9.710937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9.710937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9.710937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9.710937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9.710937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9.710937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9.710937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9.710937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9.710937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9.710937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9.710937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9.710937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9.710937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9.710937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9.710937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9.710937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9.710937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9.710937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9.710937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9.710937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9.710937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9.710937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9.710937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9.710937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9.710937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9.710937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9.710937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9.710937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9.710937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9.710937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9.710937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9.710937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9.710937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9.710937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9.710937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9.710937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9.710937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9.710937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9.710937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9.710937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9.710937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9.710937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9.710937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9.710937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6" t="s">
        <v>26</v>
      </c>
      <c r="E1" s="7" t="s">
        <v>27</v>
      </c>
      <c r="F1" s="6" t="s">
        <v>28</v>
      </c>
      <c r="G1" s="6" t="s">
        <v>29</v>
      </c>
      <c r="H1" s="7" t="s">
        <v>30</v>
      </c>
      <c r="I1" s="7" t="s">
        <v>31</v>
      </c>
      <c r="J1" s="7" t="s">
        <v>32</v>
      </c>
      <c r="K1" s="7" t="s">
        <v>33</v>
      </c>
    </row>
    <row r="2" spans="1:11" ht="38.25">
      <c r="A2" s="9">
        <v>1</v>
      </c>
      <c r="B2" s="10" t="s">
        <v>214</v>
      </c>
      <c r="C2" s="10" t="s">
        <v>215</v>
      </c>
      <c r="D2" s="11" t="s">
        <v>216</v>
      </c>
      <c r="E2" s="12">
        <v>5.4</v>
      </c>
      <c r="F2" s="10" t="s">
        <v>217</v>
      </c>
      <c r="J2" s="12">
        <f>ROUND(E2*H2,0)</f>
        <v>0</v>
      </c>
      <c r="K2" s="12">
        <f>ROUND(E2*I2,0)</f>
        <v>0</v>
      </c>
    </row>
    <row r="4" spans="1:11" s="13" customFormat="1">
      <c r="A4" s="5"/>
      <c r="B4" s="6"/>
      <c r="C4" s="6"/>
      <c r="D4" s="6" t="s">
        <v>38</v>
      </c>
      <c r="E4" s="7"/>
      <c r="F4" s="6"/>
      <c r="G4" s="6"/>
      <c r="H4" s="7"/>
      <c r="I4" s="7"/>
      <c r="J4" s="7">
        <f>ROUND(SUM(J2:J3),0)</f>
        <v>0</v>
      </c>
      <c r="K4" s="7">
        <f>ROUND(SUM(K2:K3),0)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headerFooter alignWithMargins="0">
    <oddHeader>&amp;L&amp;"Times New Roman CE,Általános"&amp;10 Felületképzés</oddHeader>
  </headerFooter>
</worksheet>
</file>

<file path=xl/worksheets/sheet14.xml><?xml version="1.0" encoding="utf-8"?>
<worksheet xmlns="http://schemas.openxmlformats.org/spreadsheetml/2006/main" xmlns:r="http://schemas.openxmlformats.org/officeDocument/2006/relationships">
  <sheetPr>
    <tabColor theme="9" tint="0.59999389629810485"/>
  </sheetPr>
  <dimension ref="A1:K10"/>
  <sheetViews>
    <sheetView workbookViewId="0">
      <selection activeCell="N4" sqref="N4"/>
    </sheetView>
  </sheetViews>
  <sheetFormatPr defaultRowHeight="12.75"/>
  <cols>
    <col min="1" max="1" width="4.28515625" style="9" customWidth="1"/>
    <col min="2" max="2" width="9.28515625" style="10" customWidth="1"/>
    <col min="3" max="3" width="9.42578125" style="10" customWidth="1"/>
    <col min="4" max="4" width="36.7109375" style="47"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9.4257812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9.4257812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9.4257812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9.4257812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9.4257812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9.4257812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9.4257812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9.4257812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9.4257812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9.4257812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9.4257812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9.4257812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9.4257812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9.4257812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9.4257812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9.4257812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9.4257812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9.4257812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9.4257812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9.4257812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9.4257812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9.4257812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9.4257812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9.4257812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9.4257812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9.4257812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9.4257812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9.4257812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9.4257812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9.4257812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9.4257812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9.4257812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9.4257812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9.4257812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9.4257812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9.4257812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9.4257812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9.4257812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9.4257812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9.4257812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9.4257812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9.4257812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9.4257812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9.4257812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9.4257812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9.4257812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9.4257812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9.4257812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9.4257812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9.4257812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9.4257812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9.4257812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9.4257812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9.4257812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9.4257812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9.4257812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9.4257812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9.4257812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9.4257812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9.4257812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9.4257812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9.4257812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9.4257812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46" t="s">
        <v>26</v>
      </c>
      <c r="E1" s="7" t="s">
        <v>27</v>
      </c>
      <c r="F1" s="6" t="s">
        <v>28</v>
      </c>
      <c r="G1" s="6" t="s">
        <v>29</v>
      </c>
      <c r="H1" s="7" t="s">
        <v>30</v>
      </c>
      <c r="I1" s="7" t="s">
        <v>31</v>
      </c>
      <c r="J1" s="7" t="s">
        <v>32</v>
      </c>
      <c r="K1" s="7" t="s">
        <v>33</v>
      </c>
    </row>
    <row r="2" spans="1:11" ht="63.75">
      <c r="A2" s="9">
        <v>1</v>
      </c>
      <c r="B2" s="10" t="s">
        <v>218</v>
      </c>
      <c r="C2" s="10" t="s">
        <v>219</v>
      </c>
      <c r="D2" s="47" t="s">
        <v>220</v>
      </c>
      <c r="E2" s="12">
        <v>155.80000000000001</v>
      </c>
      <c r="F2" s="10" t="s">
        <v>42</v>
      </c>
      <c r="J2" s="12">
        <f>ROUND(E2*H2,0)</f>
        <v>0</v>
      </c>
      <c r="K2" s="12">
        <f>ROUND(E2*I2,0)</f>
        <v>0</v>
      </c>
    </row>
    <row r="4" spans="1:11" ht="127.5">
      <c r="A4" s="9">
        <v>2</v>
      </c>
      <c r="B4" s="10" t="s">
        <v>221</v>
      </c>
      <c r="C4" s="10" t="s">
        <v>222</v>
      </c>
      <c r="D4" s="47" t="s">
        <v>223</v>
      </c>
      <c r="E4" s="12">
        <v>155.80000000000001</v>
      </c>
      <c r="F4" s="10" t="s">
        <v>42</v>
      </c>
      <c r="J4" s="12">
        <f t="shared" ref="J4:J9" si="0">ROUND(E4*H4,0)</f>
        <v>0</v>
      </c>
      <c r="K4" s="12">
        <f t="shared" ref="K4:K9" si="1">ROUND(E4*I4,0)</f>
        <v>0</v>
      </c>
    </row>
    <row r="5" spans="1:11" ht="89.25">
      <c r="A5" s="9">
        <v>3</v>
      </c>
      <c r="B5" s="10" t="s">
        <v>224</v>
      </c>
      <c r="C5" s="10" t="s">
        <v>225</v>
      </c>
      <c r="D5" s="47" t="s">
        <v>226</v>
      </c>
      <c r="E5" s="12">
        <v>155.80000000000001</v>
      </c>
      <c r="F5" s="10" t="s">
        <v>42</v>
      </c>
      <c r="J5" s="12">
        <f t="shared" si="0"/>
        <v>0</v>
      </c>
      <c r="K5" s="12">
        <f t="shared" si="1"/>
        <v>0</v>
      </c>
    </row>
    <row r="6" spans="1:11" ht="89.25">
      <c r="A6" s="9">
        <v>4</v>
      </c>
      <c r="B6" s="10" t="s">
        <v>227</v>
      </c>
      <c r="C6" s="10" t="s">
        <v>228</v>
      </c>
      <c r="D6" s="47" t="s">
        <v>229</v>
      </c>
      <c r="E6" s="12">
        <v>155.80000000000001</v>
      </c>
      <c r="F6" s="10" t="s">
        <v>42</v>
      </c>
      <c r="J6" s="12">
        <f t="shared" si="0"/>
        <v>0</v>
      </c>
      <c r="K6" s="12">
        <f t="shared" si="1"/>
        <v>0</v>
      </c>
    </row>
    <row r="7" spans="1:11" ht="76.5">
      <c r="A7" s="9">
        <v>5</v>
      </c>
      <c r="B7" s="10" t="s">
        <v>230</v>
      </c>
      <c r="C7" s="10" t="s">
        <v>231</v>
      </c>
      <c r="D7" s="47" t="s">
        <v>232</v>
      </c>
      <c r="E7" s="12">
        <v>360</v>
      </c>
      <c r="F7" s="10" t="s">
        <v>42</v>
      </c>
      <c r="J7" s="12">
        <f t="shared" si="0"/>
        <v>0</v>
      </c>
      <c r="K7" s="12">
        <f t="shared" si="1"/>
        <v>0</v>
      </c>
    </row>
    <row r="8" spans="1:11" ht="89.25">
      <c r="A8" s="9">
        <v>6</v>
      </c>
      <c r="B8" s="10" t="s">
        <v>233</v>
      </c>
      <c r="C8" s="10" t="s">
        <v>234</v>
      </c>
      <c r="D8" s="47" t="s">
        <v>235</v>
      </c>
      <c r="E8" s="12">
        <v>201.45</v>
      </c>
      <c r="F8" s="10" t="s">
        <v>42</v>
      </c>
      <c r="J8" s="12">
        <f t="shared" si="0"/>
        <v>0</v>
      </c>
      <c r="K8" s="12">
        <f t="shared" si="1"/>
        <v>0</v>
      </c>
    </row>
    <row r="9" spans="1:11" ht="78">
      <c r="A9" s="9">
        <v>7</v>
      </c>
      <c r="B9" s="10" t="s">
        <v>236</v>
      </c>
      <c r="C9" s="10" t="s">
        <v>237</v>
      </c>
      <c r="D9" s="47" t="s">
        <v>238</v>
      </c>
      <c r="E9" s="12">
        <v>155.80000000000001</v>
      </c>
      <c r="F9" s="10" t="s">
        <v>42</v>
      </c>
      <c r="J9" s="12">
        <f t="shared" si="0"/>
        <v>0</v>
      </c>
      <c r="K9" s="12">
        <f t="shared" si="1"/>
        <v>0</v>
      </c>
    </row>
    <row r="10" spans="1:11" s="13" customFormat="1">
      <c r="A10" s="5"/>
      <c r="B10" s="6"/>
      <c r="C10" s="6"/>
      <c r="D10" s="46" t="s">
        <v>38</v>
      </c>
      <c r="E10" s="7"/>
      <c r="F10" s="6"/>
      <c r="G10" s="6"/>
      <c r="H10" s="7"/>
      <c r="I10" s="7"/>
      <c r="J10" s="7">
        <f>ROUND(SUM(J2:J9),0)</f>
        <v>0</v>
      </c>
      <c r="K10" s="7">
        <f>ROUND(SUM(K2:K9),0)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headerFooter alignWithMargins="0">
    <oddHeader>&amp;L&amp;"Times New Roman CE,Általános"&amp;10 Szigetelés</oddHeader>
  </headerFooter>
</worksheet>
</file>

<file path=xl/worksheets/sheet15.xml><?xml version="1.0" encoding="utf-8"?>
<worksheet xmlns="http://schemas.openxmlformats.org/spreadsheetml/2006/main" xmlns:r="http://schemas.openxmlformats.org/officeDocument/2006/relationships">
  <sheetPr>
    <tabColor theme="9" tint="0.59999389629810485"/>
  </sheetPr>
  <dimension ref="A1:K6"/>
  <sheetViews>
    <sheetView workbookViewId="0">
      <selection activeCell="G2" sqref="G2:I5"/>
    </sheetView>
  </sheetViews>
  <sheetFormatPr defaultRowHeight="12.75"/>
  <cols>
    <col min="1" max="1" width="4.28515625" style="9" customWidth="1"/>
    <col min="2" max="3" width="9.2851562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9" width="9.2851562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5" width="9.2851562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1" width="9.2851562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7" width="9.2851562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3" width="9.2851562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9" width="9.2851562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5" width="9.2851562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1" width="9.2851562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7" width="9.2851562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3" width="9.2851562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9" width="9.2851562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5" width="9.2851562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1" width="9.2851562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7" width="9.2851562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3" width="9.2851562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9" width="9.2851562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5" width="9.2851562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1" width="9.2851562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7" width="9.2851562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3" width="9.2851562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9" width="9.2851562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5" width="9.2851562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1" width="9.2851562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7" width="9.2851562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3" width="9.2851562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9" width="9.2851562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5" width="9.2851562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1" width="9.2851562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7" width="9.2851562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3" width="9.2851562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9" width="9.2851562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5" width="9.2851562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1" width="9.2851562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7" width="9.2851562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3" width="9.2851562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9" width="9.2851562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5" width="9.2851562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1" width="9.2851562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7" width="9.2851562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3" width="9.2851562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9" width="9.2851562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5" width="9.2851562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1" width="9.2851562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7" width="9.2851562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3" width="9.2851562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9" width="9.2851562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5" width="9.2851562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1" width="9.2851562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7" width="9.2851562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3" width="9.2851562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9" width="9.2851562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5" width="9.2851562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1" width="9.2851562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7" width="9.2851562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3" width="9.2851562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9" width="9.2851562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5" width="9.2851562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1" width="9.2851562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7" width="9.2851562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3" width="9.2851562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9" width="9.2851562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5" width="9.2851562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1" width="9.2851562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6" t="s">
        <v>26</v>
      </c>
      <c r="E1" s="7" t="s">
        <v>27</v>
      </c>
      <c r="F1" s="6" t="s">
        <v>28</v>
      </c>
      <c r="G1" s="6" t="s">
        <v>29</v>
      </c>
      <c r="H1" s="7" t="s">
        <v>30</v>
      </c>
      <c r="I1" s="7" t="s">
        <v>31</v>
      </c>
      <c r="J1" s="7" t="s">
        <v>32</v>
      </c>
      <c r="K1" s="7" t="s">
        <v>33</v>
      </c>
    </row>
    <row r="2" spans="1:11" ht="25.5">
      <c r="A2" s="9">
        <v>1</v>
      </c>
      <c r="B2" s="10" t="s">
        <v>239</v>
      </c>
      <c r="C2" s="11" t="s">
        <v>240</v>
      </c>
      <c r="D2" s="11" t="s">
        <v>241</v>
      </c>
      <c r="E2" s="12">
        <v>2</v>
      </c>
      <c r="F2" s="10" t="s">
        <v>217</v>
      </c>
      <c r="J2" s="12">
        <f>ROUND(E2*H2,0)</f>
        <v>0</v>
      </c>
      <c r="K2" s="12">
        <f>ROUND(E2*I2,0)</f>
        <v>0</v>
      </c>
    </row>
    <row r="4" spans="1:11" ht="25.5">
      <c r="A4" s="9">
        <v>2</v>
      </c>
      <c r="B4" s="10" t="s">
        <v>242</v>
      </c>
      <c r="C4" s="11" t="s">
        <v>243</v>
      </c>
      <c r="D4" s="11" t="s">
        <v>244</v>
      </c>
      <c r="E4" s="12">
        <v>5</v>
      </c>
      <c r="F4" s="10" t="s">
        <v>217</v>
      </c>
      <c r="J4" s="12">
        <f>ROUND(E4*H4,0)</f>
        <v>0</v>
      </c>
      <c r="K4" s="12">
        <f>ROUND(E4*I4,0)</f>
        <v>0</v>
      </c>
    </row>
    <row r="5" spans="1:11" ht="25.5">
      <c r="A5" s="9">
        <v>3</v>
      </c>
      <c r="B5" s="10" t="s">
        <v>245</v>
      </c>
      <c r="C5" s="11" t="s">
        <v>246</v>
      </c>
      <c r="D5" s="11" t="s">
        <v>247</v>
      </c>
      <c r="E5" s="12">
        <v>2</v>
      </c>
      <c r="F5" s="10" t="s">
        <v>217</v>
      </c>
      <c r="J5" s="12">
        <f>ROUND(E5*H5,0)</f>
        <v>0</v>
      </c>
      <c r="K5" s="12">
        <f>ROUND(E5*I5,0)</f>
        <v>0</v>
      </c>
    </row>
    <row r="6" spans="1:11" s="13" customFormat="1">
      <c r="A6" s="5"/>
      <c r="B6" s="6"/>
      <c r="C6" s="6"/>
      <c r="D6" s="6" t="s">
        <v>38</v>
      </c>
      <c r="E6" s="7"/>
      <c r="F6" s="6"/>
      <c r="G6" s="6"/>
      <c r="H6" s="7"/>
      <c r="I6" s="7"/>
      <c r="J6" s="7">
        <f>ROUND(SUM(J2:J5),0)</f>
        <v>0</v>
      </c>
      <c r="K6" s="7">
        <f>ROUND(SUM(K2:K5),0)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headerFooter alignWithMargins="0">
    <oddHeader>&amp;L&amp;"Times New Roman CE,Általános"&amp;10 Takarítási munka</oddHeader>
  </headerFooter>
</worksheet>
</file>

<file path=xl/worksheets/sheet16.xml><?xml version="1.0" encoding="utf-8"?>
<worksheet xmlns="http://schemas.openxmlformats.org/spreadsheetml/2006/main" xmlns:r="http://schemas.openxmlformats.org/officeDocument/2006/relationships">
  <sheetPr>
    <tabColor theme="9" tint="0.59999389629810485"/>
  </sheetPr>
  <dimension ref="A1:L21"/>
  <sheetViews>
    <sheetView workbookViewId="0">
      <selection activeCell="K15" sqref="K15"/>
    </sheetView>
  </sheetViews>
  <sheetFormatPr defaultRowHeight="15"/>
  <cols>
    <col min="1" max="1" width="4.28515625" style="20" bestFit="1" customWidth="1"/>
    <col min="2" max="2" width="14" style="20" bestFit="1" customWidth="1"/>
    <col min="3" max="3" width="20.85546875" style="20" bestFit="1" customWidth="1"/>
    <col min="4" max="4" width="56.42578125" style="20" bestFit="1" customWidth="1"/>
    <col min="5" max="5" width="6.7109375" style="20" bestFit="1" customWidth="1"/>
    <col min="6" max="6" width="6.5703125" style="20" bestFit="1" customWidth="1"/>
    <col min="7" max="7" width="11.7109375" style="20" bestFit="1" customWidth="1"/>
    <col min="8" max="8" width="13.85546875" style="35" bestFit="1" customWidth="1"/>
    <col min="9" max="9" width="13.7109375" style="35" bestFit="1" customWidth="1"/>
    <col min="10" max="10" width="14.7109375" style="35" bestFit="1" customWidth="1"/>
    <col min="11" max="11" width="15.7109375" style="35" bestFit="1" customWidth="1"/>
    <col min="12" max="12" width="14.42578125" style="20" bestFit="1" customWidth="1"/>
    <col min="13" max="256" width="9.140625" style="20"/>
    <col min="257" max="257" width="4.28515625" style="20" bestFit="1" customWidth="1"/>
    <col min="258" max="258" width="14" style="20" bestFit="1" customWidth="1"/>
    <col min="259" max="259" width="20.85546875" style="20" bestFit="1" customWidth="1"/>
    <col min="260" max="260" width="56.42578125" style="20" bestFit="1" customWidth="1"/>
    <col min="261" max="261" width="6.7109375" style="20" bestFit="1" customWidth="1"/>
    <col min="262" max="262" width="6.5703125" style="20" bestFit="1" customWidth="1"/>
    <col min="263" max="263" width="11.7109375" style="20" bestFit="1" customWidth="1"/>
    <col min="264" max="264" width="13.85546875" style="20" bestFit="1" customWidth="1"/>
    <col min="265" max="265" width="13.7109375" style="20" bestFit="1" customWidth="1"/>
    <col min="266" max="266" width="14.7109375" style="20" bestFit="1" customWidth="1"/>
    <col min="267" max="267" width="15.7109375" style="20" bestFit="1" customWidth="1"/>
    <col min="268" max="268" width="14.42578125" style="20" bestFit="1" customWidth="1"/>
    <col min="269" max="512" width="9.140625" style="20"/>
    <col min="513" max="513" width="4.28515625" style="20" bestFit="1" customWidth="1"/>
    <col min="514" max="514" width="14" style="20" bestFit="1" customWidth="1"/>
    <col min="515" max="515" width="20.85546875" style="20" bestFit="1" customWidth="1"/>
    <col min="516" max="516" width="56.42578125" style="20" bestFit="1" customWidth="1"/>
    <col min="517" max="517" width="6.7109375" style="20" bestFit="1" customWidth="1"/>
    <col min="518" max="518" width="6.5703125" style="20" bestFit="1" customWidth="1"/>
    <col min="519" max="519" width="11.7109375" style="20" bestFit="1" customWidth="1"/>
    <col min="520" max="520" width="13.85546875" style="20" bestFit="1" customWidth="1"/>
    <col min="521" max="521" width="13.7109375" style="20" bestFit="1" customWidth="1"/>
    <col min="522" max="522" width="14.7109375" style="20" bestFit="1" customWidth="1"/>
    <col min="523" max="523" width="15.7109375" style="20" bestFit="1" customWidth="1"/>
    <col min="524" max="524" width="14.42578125" style="20" bestFit="1" customWidth="1"/>
    <col min="525" max="768" width="9.140625" style="20"/>
    <col min="769" max="769" width="4.28515625" style="20" bestFit="1" customWidth="1"/>
    <col min="770" max="770" width="14" style="20" bestFit="1" customWidth="1"/>
    <col min="771" max="771" width="20.85546875" style="20" bestFit="1" customWidth="1"/>
    <col min="772" max="772" width="56.42578125" style="20" bestFit="1" customWidth="1"/>
    <col min="773" max="773" width="6.7109375" style="20" bestFit="1" customWidth="1"/>
    <col min="774" max="774" width="6.5703125" style="20" bestFit="1" customWidth="1"/>
    <col min="775" max="775" width="11.7109375" style="20" bestFit="1" customWidth="1"/>
    <col min="776" max="776" width="13.85546875" style="20" bestFit="1" customWidth="1"/>
    <col min="777" max="777" width="13.7109375" style="20" bestFit="1" customWidth="1"/>
    <col min="778" max="778" width="14.7109375" style="20" bestFit="1" customWidth="1"/>
    <col min="779" max="779" width="15.7109375" style="20" bestFit="1" customWidth="1"/>
    <col min="780" max="780" width="14.42578125" style="20" bestFit="1" customWidth="1"/>
    <col min="781" max="1024" width="9.140625" style="20"/>
    <col min="1025" max="1025" width="4.28515625" style="20" bestFit="1" customWidth="1"/>
    <col min="1026" max="1026" width="14" style="20" bestFit="1" customWidth="1"/>
    <col min="1027" max="1027" width="20.85546875" style="20" bestFit="1" customWidth="1"/>
    <col min="1028" max="1028" width="56.42578125" style="20" bestFit="1" customWidth="1"/>
    <col min="1029" max="1029" width="6.7109375" style="20" bestFit="1" customWidth="1"/>
    <col min="1030" max="1030" width="6.5703125" style="20" bestFit="1" customWidth="1"/>
    <col min="1031" max="1031" width="11.7109375" style="20" bestFit="1" customWidth="1"/>
    <col min="1032" max="1032" width="13.85546875" style="20" bestFit="1" customWidth="1"/>
    <col min="1033" max="1033" width="13.7109375" style="20" bestFit="1" customWidth="1"/>
    <col min="1034" max="1034" width="14.7109375" style="20" bestFit="1" customWidth="1"/>
    <col min="1035" max="1035" width="15.7109375" style="20" bestFit="1" customWidth="1"/>
    <col min="1036" max="1036" width="14.42578125" style="20" bestFit="1" customWidth="1"/>
    <col min="1037" max="1280" width="9.140625" style="20"/>
    <col min="1281" max="1281" width="4.28515625" style="20" bestFit="1" customWidth="1"/>
    <col min="1282" max="1282" width="14" style="20" bestFit="1" customWidth="1"/>
    <col min="1283" max="1283" width="20.85546875" style="20" bestFit="1" customWidth="1"/>
    <col min="1284" max="1284" width="56.42578125" style="20" bestFit="1" customWidth="1"/>
    <col min="1285" max="1285" width="6.7109375" style="20" bestFit="1" customWidth="1"/>
    <col min="1286" max="1286" width="6.5703125" style="20" bestFit="1" customWidth="1"/>
    <col min="1287" max="1287" width="11.7109375" style="20" bestFit="1" customWidth="1"/>
    <col min="1288" max="1288" width="13.85546875" style="20" bestFit="1" customWidth="1"/>
    <col min="1289" max="1289" width="13.7109375" style="20" bestFit="1" customWidth="1"/>
    <col min="1290" max="1290" width="14.7109375" style="20" bestFit="1" customWidth="1"/>
    <col min="1291" max="1291" width="15.7109375" style="20" bestFit="1" customWidth="1"/>
    <col min="1292" max="1292" width="14.42578125" style="20" bestFit="1" customWidth="1"/>
    <col min="1293" max="1536" width="9.140625" style="20"/>
    <col min="1537" max="1537" width="4.28515625" style="20" bestFit="1" customWidth="1"/>
    <col min="1538" max="1538" width="14" style="20" bestFit="1" customWidth="1"/>
    <col min="1539" max="1539" width="20.85546875" style="20" bestFit="1" customWidth="1"/>
    <col min="1540" max="1540" width="56.42578125" style="20" bestFit="1" customWidth="1"/>
    <col min="1541" max="1541" width="6.7109375" style="20" bestFit="1" customWidth="1"/>
    <col min="1542" max="1542" width="6.5703125" style="20" bestFit="1" customWidth="1"/>
    <col min="1543" max="1543" width="11.7109375" style="20" bestFit="1" customWidth="1"/>
    <col min="1544" max="1544" width="13.85546875" style="20" bestFit="1" customWidth="1"/>
    <col min="1545" max="1545" width="13.7109375" style="20" bestFit="1" customWidth="1"/>
    <col min="1546" max="1546" width="14.7109375" style="20" bestFit="1" customWidth="1"/>
    <col min="1547" max="1547" width="15.7109375" style="20" bestFit="1" customWidth="1"/>
    <col min="1548" max="1548" width="14.42578125" style="20" bestFit="1" customWidth="1"/>
    <col min="1549" max="1792" width="9.140625" style="20"/>
    <col min="1793" max="1793" width="4.28515625" style="20" bestFit="1" customWidth="1"/>
    <col min="1794" max="1794" width="14" style="20" bestFit="1" customWidth="1"/>
    <col min="1795" max="1795" width="20.85546875" style="20" bestFit="1" customWidth="1"/>
    <col min="1796" max="1796" width="56.42578125" style="20" bestFit="1" customWidth="1"/>
    <col min="1797" max="1797" width="6.7109375" style="20" bestFit="1" customWidth="1"/>
    <col min="1798" max="1798" width="6.5703125" style="20" bestFit="1" customWidth="1"/>
    <col min="1799" max="1799" width="11.7109375" style="20" bestFit="1" customWidth="1"/>
    <col min="1800" max="1800" width="13.85546875" style="20" bestFit="1" customWidth="1"/>
    <col min="1801" max="1801" width="13.7109375" style="20" bestFit="1" customWidth="1"/>
    <col min="1802" max="1802" width="14.7109375" style="20" bestFit="1" customWidth="1"/>
    <col min="1803" max="1803" width="15.7109375" style="20" bestFit="1" customWidth="1"/>
    <col min="1804" max="1804" width="14.42578125" style="20" bestFit="1" customWidth="1"/>
    <col min="1805" max="2048" width="9.140625" style="20"/>
    <col min="2049" max="2049" width="4.28515625" style="20" bestFit="1" customWidth="1"/>
    <col min="2050" max="2050" width="14" style="20" bestFit="1" customWidth="1"/>
    <col min="2051" max="2051" width="20.85546875" style="20" bestFit="1" customWidth="1"/>
    <col min="2052" max="2052" width="56.42578125" style="20" bestFit="1" customWidth="1"/>
    <col min="2053" max="2053" width="6.7109375" style="20" bestFit="1" customWidth="1"/>
    <col min="2054" max="2054" width="6.5703125" style="20" bestFit="1" customWidth="1"/>
    <col min="2055" max="2055" width="11.7109375" style="20" bestFit="1" customWidth="1"/>
    <col min="2056" max="2056" width="13.85546875" style="20" bestFit="1" customWidth="1"/>
    <col min="2057" max="2057" width="13.7109375" style="20" bestFit="1" customWidth="1"/>
    <col min="2058" max="2058" width="14.7109375" style="20" bestFit="1" customWidth="1"/>
    <col min="2059" max="2059" width="15.7109375" style="20" bestFit="1" customWidth="1"/>
    <col min="2060" max="2060" width="14.42578125" style="20" bestFit="1" customWidth="1"/>
    <col min="2061" max="2304" width="9.140625" style="20"/>
    <col min="2305" max="2305" width="4.28515625" style="20" bestFit="1" customWidth="1"/>
    <col min="2306" max="2306" width="14" style="20" bestFit="1" customWidth="1"/>
    <col min="2307" max="2307" width="20.85546875" style="20" bestFit="1" customWidth="1"/>
    <col min="2308" max="2308" width="56.42578125" style="20" bestFit="1" customWidth="1"/>
    <col min="2309" max="2309" width="6.7109375" style="20" bestFit="1" customWidth="1"/>
    <col min="2310" max="2310" width="6.5703125" style="20" bestFit="1" customWidth="1"/>
    <col min="2311" max="2311" width="11.7109375" style="20" bestFit="1" customWidth="1"/>
    <col min="2312" max="2312" width="13.85546875" style="20" bestFit="1" customWidth="1"/>
    <col min="2313" max="2313" width="13.7109375" style="20" bestFit="1" customWidth="1"/>
    <col min="2314" max="2314" width="14.7109375" style="20" bestFit="1" customWidth="1"/>
    <col min="2315" max="2315" width="15.7109375" style="20" bestFit="1" customWidth="1"/>
    <col min="2316" max="2316" width="14.42578125" style="20" bestFit="1" customWidth="1"/>
    <col min="2317" max="2560" width="9.140625" style="20"/>
    <col min="2561" max="2561" width="4.28515625" style="20" bestFit="1" customWidth="1"/>
    <col min="2562" max="2562" width="14" style="20" bestFit="1" customWidth="1"/>
    <col min="2563" max="2563" width="20.85546875" style="20" bestFit="1" customWidth="1"/>
    <col min="2564" max="2564" width="56.42578125" style="20" bestFit="1" customWidth="1"/>
    <col min="2565" max="2565" width="6.7109375" style="20" bestFit="1" customWidth="1"/>
    <col min="2566" max="2566" width="6.5703125" style="20" bestFit="1" customWidth="1"/>
    <col min="2567" max="2567" width="11.7109375" style="20" bestFit="1" customWidth="1"/>
    <col min="2568" max="2568" width="13.85546875" style="20" bestFit="1" customWidth="1"/>
    <col min="2569" max="2569" width="13.7109375" style="20" bestFit="1" customWidth="1"/>
    <col min="2570" max="2570" width="14.7109375" style="20" bestFit="1" customWidth="1"/>
    <col min="2571" max="2571" width="15.7109375" style="20" bestFit="1" customWidth="1"/>
    <col min="2572" max="2572" width="14.42578125" style="20" bestFit="1" customWidth="1"/>
    <col min="2573" max="2816" width="9.140625" style="20"/>
    <col min="2817" max="2817" width="4.28515625" style="20" bestFit="1" customWidth="1"/>
    <col min="2818" max="2818" width="14" style="20" bestFit="1" customWidth="1"/>
    <col min="2819" max="2819" width="20.85546875" style="20" bestFit="1" customWidth="1"/>
    <col min="2820" max="2820" width="56.42578125" style="20" bestFit="1" customWidth="1"/>
    <col min="2821" max="2821" width="6.7109375" style="20" bestFit="1" customWidth="1"/>
    <col min="2822" max="2822" width="6.5703125" style="20" bestFit="1" customWidth="1"/>
    <col min="2823" max="2823" width="11.7109375" style="20" bestFit="1" customWidth="1"/>
    <col min="2824" max="2824" width="13.85546875" style="20" bestFit="1" customWidth="1"/>
    <col min="2825" max="2825" width="13.7109375" style="20" bestFit="1" customWidth="1"/>
    <col min="2826" max="2826" width="14.7109375" style="20" bestFit="1" customWidth="1"/>
    <col min="2827" max="2827" width="15.7109375" style="20" bestFit="1" customWidth="1"/>
    <col min="2828" max="2828" width="14.42578125" style="20" bestFit="1" customWidth="1"/>
    <col min="2829" max="3072" width="9.140625" style="20"/>
    <col min="3073" max="3073" width="4.28515625" style="20" bestFit="1" customWidth="1"/>
    <col min="3074" max="3074" width="14" style="20" bestFit="1" customWidth="1"/>
    <col min="3075" max="3075" width="20.85546875" style="20" bestFit="1" customWidth="1"/>
    <col min="3076" max="3076" width="56.42578125" style="20" bestFit="1" customWidth="1"/>
    <col min="3077" max="3077" width="6.7109375" style="20" bestFit="1" customWidth="1"/>
    <col min="3078" max="3078" width="6.5703125" style="20" bestFit="1" customWidth="1"/>
    <col min="3079" max="3079" width="11.7109375" style="20" bestFit="1" customWidth="1"/>
    <col min="3080" max="3080" width="13.85546875" style="20" bestFit="1" customWidth="1"/>
    <col min="3081" max="3081" width="13.7109375" style="20" bestFit="1" customWidth="1"/>
    <col min="3082" max="3082" width="14.7109375" style="20" bestFit="1" customWidth="1"/>
    <col min="3083" max="3083" width="15.7109375" style="20" bestFit="1" customWidth="1"/>
    <col min="3084" max="3084" width="14.42578125" style="20" bestFit="1" customWidth="1"/>
    <col min="3085" max="3328" width="9.140625" style="20"/>
    <col min="3329" max="3329" width="4.28515625" style="20" bestFit="1" customWidth="1"/>
    <col min="3330" max="3330" width="14" style="20" bestFit="1" customWidth="1"/>
    <col min="3331" max="3331" width="20.85546875" style="20" bestFit="1" customWidth="1"/>
    <col min="3332" max="3332" width="56.42578125" style="20" bestFit="1" customWidth="1"/>
    <col min="3333" max="3333" width="6.7109375" style="20" bestFit="1" customWidth="1"/>
    <col min="3334" max="3334" width="6.5703125" style="20" bestFit="1" customWidth="1"/>
    <col min="3335" max="3335" width="11.7109375" style="20" bestFit="1" customWidth="1"/>
    <col min="3336" max="3336" width="13.85546875" style="20" bestFit="1" customWidth="1"/>
    <col min="3337" max="3337" width="13.7109375" style="20" bestFit="1" customWidth="1"/>
    <col min="3338" max="3338" width="14.7109375" style="20" bestFit="1" customWidth="1"/>
    <col min="3339" max="3339" width="15.7109375" style="20" bestFit="1" customWidth="1"/>
    <col min="3340" max="3340" width="14.42578125" style="20" bestFit="1" customWidth="1"/>
    <col min="3341" max="3584" width="9.140625" style="20"/>
    <col min="3585" max="3585" width="4.28515625" style="20" bestFit="1" customWidth="1"/>
    <col min="3586" max="3586" width="14" style="20" bestFit="1" customWidth="1"/>
    <col min="3587" max="3587" width="20.85546875" style="20" bestFit="1" customWidth="1"/>
    <col min="3588" max="3588" width="56.42578125" style="20" bestFit="1" customWidth="1"/>
    <col min="3589" max="3589" width="6.7109375" style="20" bestFit="1" customWidth="1"/>
    <col min="3590" max="3590" width="6.5703125" style="20" bestFit="1" customWidth="1"/>
    <col min="3591" max="3591" width="11.7109375" style="20" bestFit="1" customWidth="1"/>
    <col min="3592" max="3592" width="13.85546875" style="20" bestFit="1" customWidth="1"/>
    <col min="3593" max="3593" width="13.7109375" style="20" bestFit="1" customWidth="1"/>
    <col min="3594" max="3594" width="14.7109375" style="20" bestFit="1" customWidth="1"/>
    <col min="3595" max="3595" width="15.7109375" style="20" bestFit="1" customWidth="1"/>
    <col min="3596" max="3596" width="14.42578125" style="20" bestFit="1" customWidth="1"/>
    <col min="3597" max="3840" width="9.140625" style="20"/>
    <col min="3841" max="3841" width="4.28515625" style="20" bestFit="1" customWidth="1"/>
    <col min="3842" max="3842" width="14" style="20" bestFit="1" customWidth="1"/>
    <col min="3843" max="3843" width="20.85546875" style="20" bestFit="1" customWidth="1"/>
    <col min="3844" max="3844" width="56.42578125" style="20" bestFit="1" customWidth="1"/>
    <col min="3845" max="3845" width="6.7109375" style="20" bestFit="1" customWidth="1"/>
    <col min="3846" max="3846" width="6.5703125" style="20" bestFit="1" customWidth="1"/>
    <col min="3847" max="3847" width="11.7109375" style="20" bestFit="1" customWidth="1"/>
    <col min="3848" max="3848" width="13.85546875" style="20" bestFit="1" customWidth="1"/>
    <col min="3849" max="3849" width="13.7109375" style="20" bestFit="1" customWidth="1"/>
    <col min="3850" max="3850" width="14.7109375" style="20" bestFit="1" customWidth="1"/>
    <col min="3851" max="3851" width="15.7109375" style="20" bestFit="1" customWidth="1"/>
    <col min="3852" max="3852" width="14.42578125" style="20" bestFit="1" customWidth="1"/>
    <col min="3853" max="4096" width="9.140625" style="20"/>
    <col min="4097" max="4097" width="4.28515625" style="20" bestFit="1" customWidth="1"/>
    <col min="4098" max="4098" width="14" style="20" bestFit="1" customWidth="1"/>
    <col min="4099" max="4099" width="20.85546875" style="20" bestFit="1" customWidth="1"/>
    <col min="4100" max="4100" width="56.42578125" style="20" bestFit="1" customWidth="1"/>
    <col min="4101" max="4101" width="6.7109375" style="20" bestFit="1" customWidth="1"/>
    <col min="4102" max="4102" width="6.5703125" style="20" bestFit="1" customWidth="1"/>
    <col min="4103" max="4103" width="11.7109375" style="20" bestFit="1" customWidth="1"/>
    <col min="4104" max="4104" width="13.85546875" style="20" bestFit="1" customWidth="1"/>
    <col min="4105" max="4105" width="13.7109375" style="20" bestFit="1" customWidth="1"/>
    <col min="4106" max="4106" width="14.7109375" style="20" bestFit="1" customWidth="1"/>
    <col min="4107" max="4107" width="15.7109375" style="20" bestFit="1" customWidth="1"/>
    <col min="4108" max="4108" width="14.42578125" style="20" bestFit="1" customWidth="1"/>
    <col min="4109" max="4352" width="9.140625" style="20"/>
    <col min="4353" max="4353" width="4.28515625" style="20" bestFit="1" customWidth="1"/>
    <col min="4354" max="4354" width="14" style="20" bestFit="1" customWidth="1"/>
    <col min="4355" max="4355" width="20.85546875" style="20" bestFit="1" customWidth="1"/>
    <col min="4356" max="4356" width="56.42578125" style="20" bestFit="1" customWidth="1"/>
    <col min="4357" max="4357" width="6.7109375" style="20" bestFit="1" customWidth="1"/>
    <col min="4358" max="4358" width="6.5703125" style="20" bestFit="1" customWidth="1"/>
    <col min="4359" max="4359" width="11.7109375" style="20" bestFit="1" customWidth="1"/>
    <col min="4360" max="4360" width="13.85546875" style="20" bestFit="1" customWidth="1"/>
    <col min="4361" max="4361" width="13.7109375" style="20" bestFit="1" customWidth="1"/>
    <col min="4362" max="4362" width="14.7109375" style="20" bestFit="1" customWidth="1"/>
    <col min="4363" max="4363" width="15.7109375" style="20" bestFit="1" customWidth="1"/>
    <col min="4364" max="4364" width="14.42578125" style="20" bestFit="1" customWidth="1"/>
    <col min="4365" max="4608" width="9.140625" style="20"/>
    <col min="4609" max="4609" width="4.28515625" style="20" bestFit="1" customWidth="1"/>
    <col min="4610" max="4610" width="14" style="20" bestFit="1" customWidth="1"/>
    <col min="4611" max="4611" width="20.85546875" style="20" bestFit="1" customWidth="1"/>
    <col min="4612" max="4612" width="56.42578125" style="20" bestFit="1" customWidth="1"/>
    <col min="4613" max="4613" width="6.7109375" style="20" bestFit="1" customWidth="1"/>
    <col min="4614" max="4614" width="6.5703125" style="20" bestFit="1" customWidth="1"/>
    <col min="4615" max="4615" width="11.7109375" style="20" bestFit="1" customWidth="1"/>
    <col min="4616" max="4616" width="13.85546875" style="20" bestFit="1" customWidth="1"/>
    <col min="4617" max="4617" width="13.7109375" style="20" bestFit="1" customWidth="1"/>
    <col min="4618" max="4618" width="14.7109375" style="20" bestFit="1" customWidth="1"/>
    <col min="4619" max="4619" width="15.7109375" style="20" bestFit="1" customWidth="1"/>
    <col min="4620" max="4620" width="14.42578125" style="20" bestFit="1" customWidth="1"/>
    <col min="4621" max="4864" width="9.140625" style="20"/>
    <col min="4865" max="4865" width="4.28515625" style="20" bestFit="1" customWidth="1"/>
    <col min="4866" max="4866" width="14" style="20" bestFit="1" customWidth="1"/>
    <col min="4867" max="4867" width="20.85546875" style="20" bestFit="1" customWidth="1"/>
    <col min="4868" max="4868" width="56.42578125" style="20" bestFit="1" customWidth="1"/>
    <col min="4869" max="4869" width="6.7109375" style="20" bestFit="1" customWidth="1"/>
    <col min="4870" max="4870" width="6.5703125" style="20" bestFit="1" customWidth="1"/>
    <col min="4871" max="4871" width="11.7109375" style="20" bestFit="1" customWidth="1"/>
    <col min="4872" max="4872" width="13.85546875" style="20" bestFit="1" customWidth="1"/>
    <col min="4873" max="4873" width="13.7109375" style="20" bestFit="1" customWidth="1"/>
    <col min="4874" max="4874" width="14.7109375" style="20" bestFit="1" customWidth="1"/>
    <col min="4875" max="4875" width="15.7109375" style="20" bestFit="1" customWidth="1"/>
    <col min="4876" max="4876" width="14.42578125" style="20" bestFit="1" customWidth="1"/>
    <col min="4877" max="5120" width="9.140625" style="20"/>
    <col min="5121" max="5121" width="4.28515625" style="20" bestFit="1" customWidth="1"/>
    <col min="5122" max="5122" width="14" style="20" bestFit="1" customWidth="1"/>
    <col min="5123" max="5123" width="20.85546875" style="20" bestFit="1" customWidth="1"/>
    <col min="5124" max="5124" width="56.42578125" style="20" bestFit="1" customWidth="1"/>
    <col min="5125" max="5125" width="6.7109375" style="20" bestFit="1" customWidth="1"/>
    <col min="5126" max="5126" width="6.5703125" style="20" bestFit="1" customWidth="1"/>
    <col min="5127" max="5127" width="11.7109375" style="20" bestFit="1" customWidth="1"/>
    <col min="5128" max="5128" width="13.85546875" style="20" bestFit="1" customWidth="1"/>
    <col min="5129" max="5129" width="13.7109375" style="20" bestFit="1" customWidth="1"/>
    <col min="5130" max="5130" width="14.7109375" style="20" bestFit="1" customWidth="1"/>
    <col min="5131" max="5131" width="15.7109375" style="20" bestFit="1" customWidth="1"/>
    <col min="5132" max="5132" width="14.42578125" style="20" bestFit="1" customWidth="1"/>
    <col min="5133" max="5376" width="9.140625" style="20"/>
    <col min="5377" max="5377" width="4.28515625" style="20" bestFit="1" customWidth="1"/>
    <col min="5378" max="5378" width="14" style="20" bestFit="1" customWidth="1"/>
    <col min="5379" max="5379" width="20.85546875" style="20" bestFit="1" customWidth="1"/>
    <col min="5380" max="5380" width="56.42578125" style="20" bestFit="1" customWidth="1"/>
    <col min="5381" max="5381" width="6.7109375" style="20" bestFit="1" customWidth="1"/>
    <col min="5382" max="5382" width="6.5703125" style="20" bestFit="1" customWidth="1"/>
    <col min="5383" max="5383" width="11.7109375" style="20" bestFit="1" customWidth="1"/>
    <col min="5384" max="5384" width="13.85546875" style="20" bestFit="1" customWidth="1"/>
    <col min="5385" max="5385" width="13.7109375" style="20" bestFit="1" customWidth="1"/>
    <col min="5386" max="5386" width="14.7109375" style="20" bestFit="1" customWidth="1"/>
    <col min="5387" max="5387" width="15.7109375" style="20" bestFit="1" customWidth="1"/>
    <col min="5388" max="5388" width="14.42578125" style="20" bestFit="1" customWidth="1"/>
    <col min="5389" max="5632" width="9.140625" style="20"/>
    <col min="5633" max="5633" width="4.28515625" style="20" bestFit="1" customWidth="1"/>
    <col min="5634" max="5634" width="14" style="20" bestFit="1" customWidth="1"/>
    <col min="5635" max="5635" width="20.85546875" style="20" bestFit="1" customWidth="1"/>
    <col min="5636" max="5636" width="56.42578125" style="20" bestFit="1" customWidth="1"/>
    <col min="5637" max="5637" width="6.7109375" style="20" bestFit="1" customWidth="1"/>
    <col min="5638" max="5638" width="6.5703125" style="20" bestFit="1" customWidth="1"/>
    <col min="5639" max="5639" width="11.7109375" style="20" bestFit="1" customWidth="1"/>
    <col min="5640" max="5640" width="13.85546875" style="20" bestFit="1" customWidth="1"/>
    <col min="5641" max="5641" width="13.7109375" style="20" bestFit="1" customWidth="1"/>
    <col min="5642" max="5642" width="14.7109375" style="20" bestFit="1" customWidth="1"/>
    <col min="5643" max="5643" width="15.7109375" style="20" bestFit="1" customWidth="1"/>
    <col min="5644" max="5644" width="14.42578125" style="20" bestFit="1" customWidth="1"/>
    <col min="5645" max="5888" width="9.140625" style="20"/>
    <col min="5889" max="5889" width="4.28515625" style="20" bestFit="1" customWidth="1"/>
    <col min="5890" max="5890" width="14" style="20" bestFit="1" customWidth="1"/>
    <col min="5891" max="5891" width="20.85546875" style="20" bestFit="1" customWidth="1"/>
    <col min="5892" max="5892" width="56.42578125" style="20" bestFit="1" customWidth="1"/>
    <col min="5893" max="5893" width="6.7109375" style="20" bestFit="1" customWidth="1"/>
    <col min="5894" max="5894" width="6.5703125" style="20" bestFit="1" customWidth="1"/>
    <col min="5895" max="5895" width="11.7109375" style="20" bestFit="1" customWidth="1"/>
    <col min="5896" max="5896" width="13.85546875" style="20" bestFit="1" customWidth="1"/>
    <col min="5897" max="5897" width="13.7109375" style="20" bestFit="1" customWidth="1"/>
    <col min="5898" max="5898" width="14.7109375" style="20" bestFit="1" customWidth="1"/>
    <col min="5899" max="5899" width="15.7109375" style="20" bestFit="1" customWidth="1"/>
    <col min="5900" max="5900" width="14.42578125" style="20" bestFit="1" customWidth="1"/>
    <col min="5901" max="6144" width="9.140625" style="20"/>
    <col min="6145" max="6145" width="4.28515625" style="20" bestFit="1" customWidth="1"/>
    <col min="6146" max="6146" width="14" style="20" bestFit="1" customWidth="1"/>
    <col min="6147" max="6147" width="20.85546875" style="20" bestFit="1" customWidth="1"/>
    <col min="6148" max="6148" width="56.42578125" style="20" bestFit="1" customWidth="1"/>
    <col min="6149" max="6149" width="6.7109375" style="20" bestFit="1" customWidth="1"/>
    <col min="6150" max="6150" width="6.5703125" style="20" bestFit="1" customWidth="1"/>
    <col min="6151" max="6151" width="11.7109375" style="20" bestFit="1" customWidth="1"/>
    <col min="6152" max="6152" width="13.85546875" style="20" bestFit="1" customWidth="1"/>
    <col min="6153" max="6153" width="13.7109375" style="20" bestFit="1" customWidth="1"/>
    <col min="6154" max="6154" width="14.7109375" style="20" bestFit="1" customWidth="1"/>
    <col min="6155" max="6155" width="15.7109375" style="20" bestFit="1" customWidth="1"/>
    <col min="6156" max="6156" width="14.42578125" style="20" bestFit="1" customWidth="1"/>
    <col min="6157" max="6400" width="9.140625" style="20"/>
    <col min="6401" max="6401" width="4.28515625" style="20" bestFit="1" customWidth="1"/>
    <col min="6402" max="6402" width="14" style="20" bestFit="1" customWidth="1"/>
    <col min="6403" max="6403" width="20.85546875" style="20" bestFit="1" customWidth="1"/>
    <col min="6404" max="6404" width="56.42578125" style="20" bestFit="1" customWidth="1"/>
    <col min="6405" max="6405" width="6.7109375" style="20" bestFit="1" customWidth="1"/>
    <col min="6406" max="6406" width="6.5703125" style="20" bestFit="1" customWidth="1"/>
    <col min="6407" max="6407" width="11.7109375" style="20" bestFit="1" customWidth="1"/>
    <col min="6408" max="6408" width="13.85546875" style="20" bestFit="1" customWidth="1"/>
    <col min="6409" max="6409" width="13.7109375" style="20" bestFit="1" customWidth="1"/>
    <col min="6410" max="6410" width="14.7109375" style="20" bestFit="1" customWidth="1"/>
    <col min="6411" max="6411" width="15.7109375" style="20" bestFit="1" customWidth="1"/>
    <col min="6412" max="6412" width="14.42578125" style="20" bestFit="1" customWidth="1"/>
    <col min="6413" max="6656" width="9.140625" style="20"/>
    <col min="6657" max="6657" width="4.28515625" style="20" bestFit="1" customWidth="1"/>
    <col min="6658" max="6658" width="14" style="20" bestFit="1" customWidth="1"/>
    <col min="6659" max="6659" width="20.85546875" style="20" bestFit="1" customWidth="1"/>
    <col min="6660" max="6660" width="56.42578125" style="20" bestFit="1" customWidth="1"/>
    <col min="6661" max="6661" width="6.7109375" style="20" bestFit="1" customWidth="1"/>
    <col min="6662" max="6662" width="6.5703125" style="20" bestFit="1" customWidth="1"/>
    <col min="6663" max="6663" width="11.7109375" style="20" bestFit="1" customWidth="1"/>
    <col min="6664" max="6664" width="13.85546875" style="20" bestFit="1" customWidth="1"/>
    <col min="6665" max="6665" width="13.7109375" style="20" bestFit="1" customWidth="1"/>
    <col min="6666" max="6666" width="14.7109375" style="20" bestFit="1" customWidth="1"/>
    <col min="6667" max="6667" width="15.7109375" style="20" bestFit="1" customWidth="1"/>
    <col min="6668" max="6668" width="14.42578125" style="20" bestFit="1" customWidth="1"/>
    <col min="6669" max="6912" width="9.140625" style="20"/>
    <col min="6913" max="6913" width="4.28515625" style="20" bestFit="1" customWidth="1"/>
    <col min="6914" max="6914" width="14" style="20" bestFit="1" customWidth="1"/>
    <col min="6915" max="6915" width="20.85546875" style="20" bestFit="1" customWidth="1"/>
    <col min="6916" max="6916" width="56.42578125" style="20" bestFit="1" customWidth="1"/>
    <col min="6917" max="6917" width="6.7109375" style="20" bestFit="1" customWidth="1"/>
    <col min="6918" max="6918" width="6.5703125" style="20" bestFit="1" customWidth="1"/>
    <col min="6919" max="6919" width="11.7109375" style="20" bestFit="1" customWidth="1"/>
    <col min="6920" max="6920" width="13.85546875" style="20" bestFit="1" customWidth="1"/>
    <col min="6921" max="6921" width="13.7109375" style="20" bestFit="1" customWidth="1"/>
    <col min="6922" max="6922" width="14.7109375" style="20" bestFit="1" customWidth="1"/>
    <col min="6923" max="6923" width="15.7109375" style="20" bestFit="1" customWidth="1"/>
    <col min="6924" max="6924" width="14.42578125" style="20" bestFit="1" customWidth="1"/>
    <col min="6925" max="7168" width="9.140625" style="20"/>
    <col min="7169" max="7169" width="4.28515625" style="20" bestFit="1" customWidth="1"/>
    <col min="7170" max="7170" width="14" style="20" bestFit="1" customWidth="1"/>
    <col min="7171" max="7171" width="20.85546875" style="20" bestFit="1" customWidth="1"/>
    <col min="7172" max="7172" width="56.42578125" style="20" bestFit="1" customWidth="1"/>
    <col min="7173" max="7173" width="6.7109375" style="20" bestFit="1" customWidth="1"/>
    <col min="7174" max="7174" width="6.5703125" style="20" bestFit="1" customWidth="1"/>
    <col min="7175" max="7175" width="11.7109375" style="20" bestFit="1" customWidth="1"/>
    <col min="7176" max="7176" width="13.85546875" style="20" bestFit="1" customWidth="1"/>
    <col min="7177" max="7177" width="13.7109375" style="20" bestFit="1" customWidth="1"/>
    <col min="7178" max="7178" width="14.7109375" style="20" bestFit="1" customWidth="1"/>
    <col min="7179" max="7179" width="15.7109375" style="20" bestFit="1" customWidth="1"/>
    <col min="7180" max="7180" width="14.42578125" style="20" bestFit="1" customWidth="1"/>
    <col min="7181" max="7424" width="9.140625" style="20"/>
    <col min="7425" max="7425" width="4.28515625" style="20" bestFit="1" customWidth="1"/>
    <col min="7426" max="7426" width="14" style="20" bestFit="1" customWidth="1"/>
    <col min="7427" max="7427" width="20.85546875" style="20" bestFit="1" customWidth="1"/>
    <col min="7428" max="7428" width="56.42578125" style="20" bestFit="1" customWidth="1"/>
    <col min="7429" max="7429" width="6.7109375" style="20" bestFit="1" customWidth="1"/>
    <col min="7430" max="7430" width="6.5703125" style="20" bestFit="1" customWidth="1"/>
    <col min="7431" max="7431" width="11.7109375" style="20" bestFit="1" customWidth="1"/>
    <col min="7432" max="7432" width="13.85546875" style="20" bestFit="1" customWidth="1"/>
    <col min="7433" max="7433" width="13.7109375" style="20" bestFit="1" customWidth="1"/>
    <col min="7434" max="7434" width="14.7109375" style="20" bestFit="1" customWidth="1"/>
    <col min="7435" max="7435" width="15.7109375" style="20" bestFit="1" customWidth="1"/>
    <col min="7436" max="7436" width="14.42578125" style="20" bestFit="1" customWidth="1"/>
    <col min="7437" max="7680" width="9.140625" style="20"/>
    <col min="7681" max="7681" width="4.28515625" style="20" bestFit="1" customWidth="1"/>
    <col min="7682" max="7682" width="14" style="20" bestFit="1" customWidth="1"/>
    <col min="7683" max="7683" width="20.85546875" style="20" bestFit="1" customWidth="1"/>
    <col min="7684" max="7684" width="56.42578125" style="20" bestFit="1" customWidth="1"/>
    <col min="7685" max="7685" width="6.7109375" style="20" bestFit="1" customWidth="1"/>
    <col min="7686" max="7686" width="6.5703125" style="20" bestFit="1" customWidth="1"/>
    <col min="7687" max="7687" width="11.7109375" style="20" bestFit="1" customWidth="1"/>
    <col min="7688" max="7688" width="13.85546875" style="20" bestFit="1" customWidth="1"/>
    <col min="7689" max="7689" width="13.7109375" style="20" bestFit="1" customWidth="1"/>
    <col min="7690" max="7690" width="14.7109375" style="20" bestFit="1" customWidth="1"/>
    <col min="7691" max="7691" width="15.7109375" style="20" bestFit="1" customWidth="1"/>
    <col min="7692" max="7692" width="14.42578125" style="20" bestFit="1" customWidth="1"/>
    <col min="7693" max="7936" width="9.140625" style="20"/>
    <col min="7937" max="7937" width="4.28515625" style="20" bestFit="1" customWidth="1"/>
    <col min="7938" max="7938" width="14" style="20" bestFit="1" customWidth="1"/>
    <col min="7939" max="7939" width="20.85546875" style="20" bestFit="1" customWidth="1"/>
    <col min="7940" max="7940" width="56.42578125" style="20" bestFit="1" customWidth="1"/>
    <col min="7941" max="7941" width="6.7109375" style="20" bestFit="1" customWidth="1"/>
    <col min="7942" max="7942" width="6.5703125" style="20" bestFit="1" customWidth="1"/>
    <col min="7943" max="7943" width="11.7109375" style="20" bestFit="1" customWidth="1"/>
    <col min="7944" max="7944" width="13.85546875" style="20" bestFit="1" customWidth="1"/>
    <col min="7945" max="7945" width="13.7109375" style="20" bestFit="1" customWidth="1"/>
    <col min="7946" max="7946" width="14.7109375" style="20" bestFit="1" customWidth="1"/>
    <col min="7947" max="7947" width="15.7109375" style="20" bestFit="1" customWidth="1"/>
    <col min="7948" max="7948" width="14.42578125" style="20" bestFit="1" customWidth="1"/>
    <col min="7949" max="8192" width="9.140625" style="20"/>
    <col min="8193" max="8193" width="4.28515625" style="20" bestFit="1" customWidth="1"/>
    <col min="8194" max="8194" width="14" style="20" bestFit="1" customWidth="1"/>
    <col min="8195" max="8195" width="20.85546875" style="20" bestFit="1" customWidth="1"/>
    <col min="8196" max="8196" width="56.42578125" style="20" bestFit="1" customWidth="1"/>
    <col min="8197" max="8197" width="6.7109375" style="20" bestFit="1" customWidth="1"/>
    <col min="8198" max="8198" width="6.5703125" style="20" bestFit="1" customWidth="1"/>
    <col min="8199" max="8199" width="11.7109375" style="20" bestFit="1" customWidth="1"/>
    <col min="8200" max="8200" width="13.85546875" style="20" bestFit="1" customWidth="1"/>
    <col min="8201" max="8201" width="13.7109375" style="20" bestFit="1" customWidth="1"/>
    <col min="8202" max="8202" width="14.7109375" style="20" bestFit="1" customWidth="1"/>
    <col min="8203" max="8203" width="15.7109375" style="20" bestFit="1" customWidth="1"/>
    <col min="8204" max="8204" width="14.42578125" style="20" bestFit="1" customWidth="1"/>
    <col min="8205" max="8448" width="9.140625" style="20"/>
    <col min="8449" max="8449" width="4.28515625" style="20" bestFit="1" customWidth="1"/>
    <col min="8450" max="8450" width="14" style="20" bestFit="1" customWidth="1"/>
    <col min="8451" max="8451" width="20.85546875" style="20" bestFit="1" customWidth="1"/>
    <col min="8452" max="8452" width="56.42578125" style="20" bestFit="1" customWidth="1"/>
    <col min="8453" max="8453" width="6.7109375" style="20" bestFit="1" customWidth="1"/>
    <col min="8454" max="8454" width="6.5703125" style="20" bestFit="1" customWidth="1"/>
    <col min="8455" max="8455" width="11.7109375" style="20" bestFit="1" customWidth="1"/>
    <col min="8456" max="8456" width="13.85546875" style="20" bestFit="1" customWidth="1"/>
    <col min="8457" max="8457" width="13.7109375" style="20" bestFit="1" customWidth="1"/>
    <col min="8458" max="8458" width="14.7109375" style="20" bestFit="1" customWidth="1"/>
    <col min="8459" max="8459" width="15.7109375" style="20" bestFit="1" customWidth="1"/>
    <col min="8460" max="8460" width="14.42578125" style="20" bestFit="1" customWidth="1"/>
    <col min="8461" max="8704" width="9.140625" style="20"/>
    <col min="8705" max="8705" width="4.28515625" style="20" bestFit="1" customWidth="1"/>
    <col min="8706" max="8706" width="14" style="20" bestFit="1" customWidth="1"/>
    <col min="8707" max="8707" width="20.85546875" style="20" bestFit="1" customWidth="1"/>
    <col min="8708" max="8708" width="56.42578125" style="20" bestFit="1" customWidth="1"/>
    <col min="8709" max="8709" width="6.7109375" style="20" bestFit="1" customWidth="1"/>
    <col min="8710" max="8710" width="6.5703125" style="20" bestFit="1" customWidth="1"/>
    <col min="8711" max="8711" width="11.7109375" style="20" bestFit="1" customWidth="1"/>
    <col min="8712" max="8712" width="13.85546875" style="20" bestFit="1" customWidth="1"/>
    <col min="8713" max="8713" width="13.7109375" style="20" bestFit="1" customWidth="1"/>
    <col min="8714" max="8714" width="14.7109375" style="20" bestFit="1" customWidth="1"/>
    <col min="8715" max="8715" width="15.7109375" style="20" bestFit="1" customWidth="1"/>
    <col min="8716" max="8716" width="14.42578125" style="20" bestFit="1" customWidth="1"/>
    <col min="8717" max="8960" width="9.140625" style="20"/>
    <col min="8961" max="8961" width="4.28515625" style="20" bestFit="1" customWidth="1"/>
    <col min="8962" max="8962" width="14" style="20" bestFit="1" customWidth="1"/>
    <col min="8963" max="8963" width="20.85546875" style="20" bestFit="1" customWidth="1"/>
    <col min="8964" max="8964" width="56.42578125" style="20" bestFit="1" customWidth="1"/>
    <col min="8965" max="8965" width="6.7109375" style="20" bestFit="1" customWidth="1"/>
    <col min="8966" max="8966" width="6.5703125" style="20" bestFit="1" customWidth="1"/>
    <col min="8967" max="8967" width="11.7109375" style="20" bestFit="1" customWidth="1"/>
    <col min="8968" max="8968" width="13.85546875" style="20" bestFit="1" customWidth="1"/>
    <col min="8969" max="8969" width="13.7109375" style="20" bestFit="1" customWidth="1"/>
    <col min="8970" max="8970" width="14.7109375" style="20" bestFit="1" customWidth="1"/>
    <col min="8971" max="8971" width="15.7109375" style="20" bestFit="1" customWidth="1"/>
    <col min="8972" max="8972" width="14.42578125" style="20" bestFit="1" customWidth="1"/>
    <col min="8973" max="9216" width="9.140625" style="20"/>
    <col min="9217" max="9217" width="4.28515625" style="20" bestFit="1" customWidth="1"/>
    <col min="9218" max="9218" width="14" style="20" bestFit="1" customWidth="1"/>
    <col min="9219" max="9219" width="20.85546875" style="20" bestFit="1" customWidth="1"/>
    <col min="9220" max="9220" width="56.42578125" style="20" bestFit="1" customWidth="1"/>
    <col min="9221" max="9221" width="6.7109375" style="20" bestFit="1" customWidth="1"/>
    <col min="9222" max="9222" width="6.5703125" style="20" bestFit="1" customWidth="1"/>
    <col min="9223" max="9223" width="11.7109375" style="20" bestFit="1" customWidth="1"/>
    <col min="9224" max="9224" width="13.85546875" style="20" bestFit="1" customWidth="1"/>
    <col min="9225" max="9225" width="13.7109375" style="20" bestFit="1" customWidth="1"/>
    <col min="9226" max="9226" width="14.7109375" style="20" bestFit="1" customWidth="1"/>
    <col min="9227" max="9227" width="15.7109375" style="20" bestFit="1" customWidth="1"/>
    <col min="9228" max="9228" width="14.42578125" style="20" bestFit="1" customWidth="1"/>
    <col min="9229" max="9472" width="9.140625" style="20"/>
    <col min="9473" max="9473" width="4.28515625" style="20" bestFit="1" customWidth="1"/>
    <col min="9474" max="9474" width="14" style="20" bestFit="1" customWidth="1"/>
    <col min="9475" max="9475" width="20.85546875" style="20" bestFit="1" customWidth="1"/>
    <col min="9476" max="9476" width="56.42578125" style="20" bestFit="1" customWidth="1"/>
    <col min="9477" max="9477" width="6.7109375" style="20" bestFit="1" customWidth="1"/>
    <col min="9478" max="9478" width="6.5703125" style="20" bestFit="1" customWidth="1"/>
    <col min="9479" max="9479" width="11.7109375" style="20" bestFit="1" customWidth="1"/>
    <col min="9480" max="9480" width="13.85546875" style="20" bestFit="1" customWidth="1"/>
    <col min="9481" max="9481" width="13.7109375" style="20" bestFit="1" customWidth="1"/>
    <col min="9482" max="9482" width="14.7109375" style="20" bestFit="1" customWidth="1"/>
    <col min="9483" max="9483" width="15.7109375" style="20" bestFit="1" customWidth="1"/>
    <col min="9484" max="9484" width="14.42578125" style="20" bestFit="1" customWidth="1"/>
    <col min="9485" max="9728" width="9.140625" style="20"/>
    <col min="9729" max="9729" width="4.28515625" style="20" bestFit="1" customWidth="1"/>
    <col min="9730" max="9730" width="14" style="20" bestFit="1" customWidth="1"/>
    <col min="9731" max="9731" width="20.85546875" style="20" bestFit="1" customWidth="1"/>
    <col min="9732" max="9732" width="56.42578125" style="20" bestFit="1" customWidth="1"/>
    <col min="9733" max="9733" width="6.7109375" style="20" bestFit="1" customWidth="1"/>
    <col min="9734" max="9734" width="6.5703125" style="20" bestFit="1" customWidth="1"/>
    <col min="9735" max="9735" width="11.7109375" style="20" bestFit="1" customWidth="1"/>
    <col min="9736" max="9736" width="13.85546875" style="20" bestFit="1" customWidth="1"/>
    <col min="9737" max="9737" width="13.7109375" style="20" bestFit="1" customWidth="1"/>
    <col min="9738" max="9738" width="14.7109375" style="20" bestFit="1" customWidth="1"/>
    <col min="9739" max="9739" width="15.7109375" style="20" bestFit="1" customWidth="1"/>
    <col min="9740" max="9740" width="14.42578125" style="20" bestFit="1" customWidth="1"/>
    <col min="9741" max="9984" width="9.140625" style="20"/>
    <col min="9985" max="9985" width="4.28515625" style="20" bestFit="1" customWidth="1"/>
    <col min="9986" max="9986" width="14" style="20" bestFit="1" customWidth="1"/>
    <col min="9987" max="9987" width="20.85546875" style="20" bestFit="1" customWidth="1"/>
    <col min="9988" max="9988" width="56.42578125" style="20" bestFit="1" customWidth="1"/>
    <col min="9989" max="9989" width="6.7109375" style="20" bestFit="1" customWidth="1"/>
    <col min="9990" max="9990" width="6.5703125" style="20" bestFit="1" customWidth="1"/>
    <col min="9991" max="9991" width="11.7109375" style="20" bestFit="1" customWidth="1"/>
    <col min="9992" max="9992" width="13.85546875" style="20" bestFit="1" customWidth="1"/>
    <col min="9993" max="9993" width="13.7109375" style="20" bestFit="1" customWidth="1"/>
    <col min="9994" max="9994" width="14.7109375" style="20" bestFit="1" customWidth="1"/>
    <col min="9995" max="9995" width="15.7109375" style="20" bestFit="1" customWidth="1"/>
    <col min="9996" max="9996" width="14.42578125" style="20" bestFit="1" customWidth="1"/>
    <col min="9997" max="10240" width="9.140625" style="20"/>
    <col min="10241" max="10241" width="4.28515625" style="20" bestFit="1" customWidth="1"/>
    <col min="10242" max="10242" width="14" style="20" bestFit="1" customWidth="1"/>
    <col min="10243" max="10243" width="20.85546875" style="20" bestFit="1" customWidth="1"/>
    <col min="10244" max="10244" width="56.42578125" style="20" bestFit="1" customWidth="1"/>
    <col min="10245" max="10245" width="6.7109375" style="20" bestFit="1" customWidth="1"/>
    <col min="10246" max="10246" width="6.5703125" style="20" bestFit="1" customWidth="1"/>
    <col min="10247" max="10247" width="11.7109375" style="20" bestFit="1" customWidth="1"/>
    <col min="10248" max="10248" width="13.85546875" style="20" bestFit="1" customWidth="1"/>
    <col min="10249" max="10249" width="13.7109375" style="20" bestFit="1" customWidth="1"/>
    <col min="10250" max="10250" width="14.7109375" style="20" bestFit="1" customWidth="1"/>
    <col min="10251" max="10251" width="15.7109375" style="20" bestFit="1" customWidth="1"/>
    <col min="10252" max="10252" width="14.42578125" style="20" bestFit="1" customWidth="1"/>
    <col min="10253" max="10496" width="9.140625" style="20"/>
    <col min="10497" max="10497" width="4.28515625" style="20" bestFit="1" customWidth="1"/>
    <col min="10498" max="10498" width="14" style="20" bestFit="1" customWidth="1"/>
    <col min="10499" max="10499" width="20.85546875" style="20" bestFit="1" customWidth="1"/>
    <col min="10500" max="10500" width="56.42578125" style="20" bestFit="1" customWidth="1"/>
    <col min="10501" max="10501" width="6.7109375" style="20" bestFit="1" customWidth="1"/>
    <col min="10502" max="10502" width="6.5703125" style="20" bestFit="1" customWidth="1"/>
    <col min="10503" max="10503" width="11.7109375" style="20" bestFit="1" customWidth="1"/>
    <col min="10504" max="10504" width="13.85546875" style="20" bestFit="1" customWidth="1"/>
    <col min="10505" max="10505" width="13.7109375" style="20" bestFit="1" customWidth="1"/>
    <col min="10506" max="10506" width="14.7109375" style="20" bestFit="1" customWidth="1"/>
    <col min="10507" max="10507" width="15.7109375" style="20" bestFit="1" customWidth="1"/>
    <col min="10508" max="10508" width="14.42578125" style="20" bestFit="1" customWidth="1"/>
    <col min="10509" max="10752" width="9.140625" style="20"/>
    <col min="10753" max="10753" width="4.28515625" style="20" bestFit="1" customWidth="1"/>
    <col min="10754" max="10754" width="14" style="20" bestFit="1" customWidth="1"/>
    <col min="10755" max="10755" width="20.85546875" style="20" bestFit="1" customWidth="1"/>
    <col min="10756" max="10756" width="56.42578125" style="20" bestFit="1" customWidth="1"/>
    <col min="10757" max="10757" width="6.7109375" style="20" bestFit="1" customWidth="1"/>
    <col min="10758" max="10758" width="6.5703125" style="20" bestFit="1" customWidth="1"/>
    <col min="10759" max="10759" width="11.7109375" style="20" bestFit="1" customWidth="1"/>
    <col min="10760" max="10760" width="13.85546875" style="20" bestFit="1" customWidth="1"/>
    <col min="10761" max="10761" width="13.7109375" style="20" bestFit="1" customWidth="1"/>
    <col min="10762" max="10762" width="14.7109375" style="20" bestFit="1" customWidth="1"/>
    <col min="10763" max="10763" width="15.7109375" style="20" bestFit="1" customWidth="1"/>
    <col min="10764" max="10764" width="14.42578125" style="20" bestFit="1" customWidth="1"/>
    <col min="10765" max="11008" width="9.140625" style="20"/>
    <col min="11009" max="11009" width="4.28515625" style="20" bestFit="1" customWidth="1"/>
    <col min="11010" max="11010" width="14" style="20" bestFit="1" customWidth="1"/>
    <col min="11011" max="11011" width="20.85546875" style="20" bestFit="1" customWidth="1"/>
    <col min="11012" max="11012" width="56.42578125" style="20" bestFit="1" customWidth="1"/>
    <col min="11013" max="11013" width="6.7109375" style="20" bestFit="1" customWidth="1"/>
    <col min="11014" max="11014" width="6.5703125" style="20" bestFit="1" customWidth="1"/>
    <col min="11015" max="11015" width="11.7109375" style="20" bestFit="1" customWidth="1"/>
    <col min="11016" max="11016" width="13.85546875" style="20" bestFit="1" customWidth="1"/>
    <col min="11017" max="11017" width="13.7109375" style="20" bestFit="1" customWidth="1"/>
    <col min="11018" max="11018" width="14.7109375" style="20" bestFit="1" customWidth="1"/>
    <col min="11019" max="11019" width="15.7109375" style="20" bestFit="1" customWidth="1"/>
    <col min="11020" max="11020" width="14.42578125" style="20" bestFit="1" customWidth="1"/>
    <col min="11021" max="11264" width="9.140625" style="20"/>
    <col min="11265" max="11265" width="4.28515625" style="20" bestFit="1" customWidth="1"/>
    <col min="11266" max="11266" width="14" style="20" bestFit="1" customWidth="1"/>
    <col min="11267" max="11267" width="20.85546875" style="20" bestFit="1" customWidth="1"/>
    <col min="11268" max="11268" width="56.42578125" style="20" bestFit="1" customWidth="1"/>
    <col min="11269" max="11269" width="6.7109375" style="20" bestFit="1" customWidth="1"/>
    <col min="11270" max="11270" width="6.5703125" style="20" bestFit="1" customWidth="1"/>
    <col min="11271" max="11271" width="11.7109375" style="20" bestFit="1" customWidth="1"/>
    <col min="11272" max="11272" width="13.85546875" style="20" bestFit="1" customWidth="1"/>
    <col min="11273" max="11273" width="13.7109375" style="20" bestFit="1" customWidth="1"/>
    <col min="11274" max="11274" width="14.7109375" style="20" bestFit="1" customWidth="1"/>
    <col min="11275" max="11275" width="15.7109375" style="20" bestFit="1" customWidth="1"/>
    <col min="11276" max="11276" width="14.42578125" style="20" bestFit="1" customWidth="1"/>
    <col min="11277" max="11520" width="9.140625" style="20"/>
    <col min="11521" max="11521" width="4.28515625" style="20" bestFit="1" customWidth="1"/>
    <col min="11522" max="11522" width="14" style="20" bestFit="1" customWidth="1"/>
    <col min="11523" max="11523" width="20.85546875" style="20" bestFit="1" customWidth="1"/>
    <col min="11524" max="11524" width="56.42578125" style="20" bestFit="1" customWidth="1"/>
    <col min="11525" max="11525" width="6.7109375" style="20" bestFit="1" customWidth="1"/>
    <col min="11526" max="11526" width="6.5703125" style="20" bestFit="1" customWidth="1"/>
    <col min="11527" max="11527" width="11.7109375" style="20" bestFit="1" customWidth="1"/>
    <col min="11528" max="11528" width="13.85546875" style="20" bestFit="1" customWidth="1"/>
    <col min="11529" max="11529" width="13.7109375" style="20" bestFit="1" customWidth="1"/>
    <col min="11530" max="11530" width="14.7109375" style="20" bestFit="1" customWidth="1"/>
    <col min="11531" max="11531" width="15.7109375" style="20" bestFit="1" customWidth="1"/>
    <col min="11532" max="11532" width="14.42578125" style="20" bestFit="1" customWidth="1"/>
    <col min="11533" max="11776" width="9.140625" style="20"/>
    <col min="11777" max="11777" width="4.28515625" style="20" bestFit="1" customWidth="1"/>
    <col min="11778" max="11778" width="14" style="20" bestFit="1" customWidth="1"/>
    <col min="11779" max="11779" width="20.85546875" style="20" bestFit="1" customWidth="1"/>
    <col min="11780" max="11780" width="56.42578125" style="20" bestFit="1" customWidth="1"/>
    <col min="11781" max="11781" width="6.7109375" style="20" bestFit="1" customWidth="1"/>
    <col min="11782" max="11782" width="6.5703125" style="20" bestFit="1" customWidth="1"/>
    <col min="11783" max="11783" width="11.7109375" style="20" bestFit="1" customWidth="1"/>
    <col min="11784" max="11784" width="13.85546875" style="20" bestFit="1" customWidth="1"/>
    <col min="11785" max="11785" width="13.7109375" style="20" bestFit="1" customWidth="1"/>
    <col min="11786" max="11786" width="14.7109375" style="20" bestFit="1" customWidth="1"/>
    <col min="11787" max="11787" width="15.7109375" style="20" bestFit="1" customWidth="1"/>
    <col min="11788" max="11788" width="14.42578125" style="20" bestFit="1" customWidth="1"/>
    <col min="11789" max="12032" width="9.140625" style="20"/>
    <col min="12033" max="12033" width="4.28515625" style="20" bestFit="1" customWidth="1"/>
    <col min="12034" max="12034" width="14" style="20" bestFit="1" customWidth="1"/>
    <col min="12035" max="12035" width="20.85546875" style="20" bestFit="1" customWidth="1"/>
    <col min="12036" max="12036" width="56.42578125" style="20" bestFit="1" customWidth="1"/>
    <col min="12037" max="12037" width="6.7109375" style="20" bestFit="1" customWidth="1"/>
    <col min="12038" max="12038" width="6.5703125" style="20" bestFit="1" customWidth="1"/>
    <col min="12039" max="12039" width="11.7109375" style="20" bestFit="1" customWidth="1"/>
    <col min="12040" max="12040" width="13.85546875" style="20" bestFit="1" customWidth="1"/>
    <col min="12041" max="12041" width="13.7109375" style="20" bestFit="1" customWidth="1"/>
    <col min="12042" max="12042" width="14.7109375" style="20" bestFit="1" customWidth="1"/>
    <col min="12043" max="12043" width="15.7109375" style="20" bestFit="1" customWidth="1"/>
    <col min="12044" max="12044" width="14.42578125" style="20" bestFit="1" customWidth="1"/>
    <col min="12045" max="12288" width="9.140625" style="20"/>
    <col min="12289" max="12289" width="4.28515625" style="20" bestFit="1" customWidth="1"/>
    <col min="12290" max="12290" width="14" style="20" bestFit="1" customWidth="1"/>
    <col min="12291" max="12291" width="20.85546875" style="20" bestFit="1" customWidth="1"/>
    <col min="12292" max="12292" width="56.42578125" style="20" bestFit="1" customWidth="1"/>
    <col min="12293" max="12293" width="6.7109375" style="20" bestFit="1" customWidth="1"/>
    <col min="12294" max="12294" width="6.5703125" style="20" bestFit="1" customWidth="1"/>
    <col min="12295" max="12295" width="11.7109375" style="20" bestFit="1" customWidth="1"/>
    <col min="12296" max="12296" width="13.85546875" style="20" bestFit="1" customWidth="1"/>
    <col min="12297" max="12297" width="13.7109375" style="20" bestFit="1" customWidth="1"/>
    <col min="12298" max="12298" width="14.7109375" style="20" bestFit="1" customWidth="1"/>
    <col min="12299" max="12299" width="15.7109375" style="20" bestFit="1" customWidth="1"/>
    <col min="12300" max="12300" width="14.42578125" style="20" bestFit="1" customWidth="1"/>
    <col min="12301" max="12544" width="9.140625" style="20"/>
    <col min="12545" max="12545" width="4.28515625" style="20" bestFit="1" customWidth="1"/>
    <col min="12546" max="12546" width="14" style="20" bestFit="1" customWidth="1"/>
    <col min="12547" max="12547" width="20.85546875" style="20" bestFit="1" customWidth="1"/>
    <col min="12548" max="12548" width="56.42578125" style="20" bestFit="1" customWidth="1"/>
    <col min="12549" max="12549" width="6.7109375" style="20" bestFit="1" customWidth="1"/>
    <col min="12550" max="12550" width="6.5703125" style="20" bestFit="1" customWidth="1"/>
    <col min="12551" max="12551" width="11.7109375" style="20" bestFit="1" customWidth="1"/>
    <col min="12552" max="12552" width="13.85546875" style="20" bestFit="1" customWidth="1"/>
    <col min="12553" max="12553" width="13.7109375" style="20" bestFit="1" customWidth="1"/>
    <col min="12554" max="12554" width="14.7109375" style="20" bestFit="1" customWidth="1"/>
    <col min="12555" max="12555" width="15.7109375" style="20" bestFit="1" customWidth="1"/>
    <col min="12556" max="12556" width="14.42578125" style="20" bestFit="1" customWidth="1"/>
    <col min="12557" max="12800" width="9.140625" style="20"/>
    <col min="12801" max="12801" width="4.28515625" style="20" bestFit="1" customWidth="1"/>
    <col min="12802" max="12802" width="14" style="20" bestFit="1" customWidth="1"/>
    <col min="12803" max="12803" width="20.85546875" style="20" bestFit="1" customWidth="1"/>
    <col min="12804" max="12804" width="56.42578125" style="20" bestFit="1" customWidth="1"/>
    <col min="12805" max="12805" width="6.7109375" style="20" bestFit="1" customWidth="1"/>
    <col min="12806" max="12806" width="6.5703125" style="20" bestFit="1" customWidth="1"/>
    <col min="12807" max="12807" width="11.7109375" style="20" bestFit="1" customWidth="1"/>
    <col min="12808" max="12808" width="13.85546875" style="20" bestFit="1" customWidth="1"/>
    <col min="12809" max="12809" width="13.7109375" style="20" bestFit="1" customWidth="1"/>
    <col min="12810" max="12810" width="14.7109375" style="20" bestFit="1" customWidth="1"/>
    <col min="12811" max="12811" width="15.7109375" style="20" bestFit="1" customWidth="1"/>
    <col min="12812" max="12812" width="14.42578125" style="20" bestFit="1" customWidth="1"/>
    <col min="12813" max="13056" width="9.140625" style="20"/>
    <col min="13057" max="13057" width="4.28515625" style="20" bestFit="1" customWidth="1"/>
    <col min="13058" max="13058" width="14" style="20" bestFit="1" customWidth="1"/>
    <col min="13059" max="13059" width="20.85546875" style="20" bestFit="1" customWidth="1"/>
    <col min="13060" max="13060" width="56.42578125" style="20" bestFit="1" customWidth="1"/>
    <col min="13061" max="13061" width="6.7109375" style="20" bestFit="1" customWidth="1"/>
    <col min="13062" max="13062" width="6.5703125" style="20" bestFit="1" customWidth="1"/>
    <col min="13063" max="13063" width="11.7109375" style="20" bestFit="1" customWidth="1"/>
    <col min="13064" max="13064" width="13.85546875" style="20" bestFit="1" customWidth="1"/>
    <col min="13065" max="13065" width="13.7109375" style="20" bestFit="1" customWidth="1"/>
    <col min="13066" max="13066" width="14.7109375" style="20" bestFit="1" customWidth="1"/>
    <col min="13067" max="13067" width="15.7109375" style="20" bestFit="1" customWidth="1"/>
    <col min="13068" max="13068" width="14.42578125" style="20" bestFit="1" customWidth="1"/>
    <col min="13069" max="13312" width="9.140625" style="20"/>
    <col min="13313" max="13313" width="4.28515625" style="20" bestFit="1" customWidth="1"/>
    <col min="13314" max="13314" width="14" style="20" bestFit="1" customWidth="1"/>
    <col min="13315" max="13315" width="20.85546875" style="20" bestFit="1" customWidth="1"/>
    <col min="13316" max="13316" width="56.42578125" style="20" bestFit="1" customWidth="1"/>
    <col min="13317" max="13317" width="6.7109375" style="20" bestFit="1" customWidth="1"/>
    <col min="13318" max="13318" width="6.5703125" style="20" bestFit="1" customWidth="1"/>
    <col min="13319" max="13319" width="11.7109375" style="20" bestFit="1" customWidth="1"/>
    <col min="13320" max="13320" width="13.85546875" style="20" bestFit="1" customWidth="1"/>
    <col min="13321" max="13321" width="13.7109375" style="20" bestFit="1" customWidth="1"/>
    <col min="13322" max="13322" width="14.7109375" style="20" bestFit="1" customWidth="1"/>
    <col min="13323" max="13323" width="15.7109375" style="20" bestFit="1" customWidth="1"/>
    <col min="13324" max="13324" width="14.42578125" style="20" bestFit="1" customWidth="1"/>
    <col min="13325" max="13568" width="9.140625" style="20"/>
    <col min="13569" max="13569" width="4.28515625" style="20" bestFit="1" customWidth="1"/>
    <col min="13570" max="13570" width="14" style="20" bestFit="1" customWidth="1"/>
    <col min="13571" max="13571" width="20.85546875" style="20" bestFit="1" customWidth="1"/>
    <col min="13572" max="13572" width="56.42578125" style="20" bestFit="1" customWidth="1"/>
    <col min="13573" max="13573" width="6.7109375" style="20" bestFit="1" customWidth="1"/>
    <col min="13574" max="13574" width="6.5703125" style="20" bestFit="1" customWidth="1"/>
    <col min="13575" max="13575" width="11.7109375" style="20" bestFit="1" customWidth="1"/>
    <col min="13576" max="13576" width="13.85546875" style="20" bestFit="1" customWidth="1"/>
    <col min="13577" max="13577" width="13.7109375" style="20" bestFit="1" customWidth="1"/>
    <col min="13578" max="13578" width="14.7109375" style="20" bestFit="1" customWidth="1"/>
    <col min="13579" max="13579" width="15.7109375" style="20" bestFit="1" customWidth="1"/>
    <col min="13580" max="13580" width="14.42578125" style="20" bestFit="1" customWidth="1"/>
    <col min="13581" max="13824" width="9.140625" style="20"/>
    <col min="13825" max="13825" width="4.28515625" style="20" bestFit="1" customWidth="1"/>
    <col min="13826" max="13826" width="14" style="20" bestFit="1" customWidth="1"/>
    <col min="13827" max="13827" width="20.85546875" style="20" bestFit="1" customWidth="1"/>
    <col min="13828" max="13828" width="56.42578125" style="20" bestFit="1" customWidth="1"/>
    <col min="13829" max="13829" width="6.7109375" style="20" bestFit="1" customWidth="1"/>
    <col min="13830" max="13830" width="6.5703125" style="20" bestFit="1" customWidth="1"/>
    <col min="13831" max="13831" width="11.7109375" style="20" bestFit="1" customWidth="1"/>
    <col min="13832" max="13832" width="13.85546875" style="20" bestFit="1" customWidth="1"/>
    <col min="13833" max="13833" width="13.7109375" style="20" bestFit="1" customWidth="1"/>
    <col min="13834" max="13834" width="14.7109375" style="20" bestFit="1" customWidth="1"/>
    <col min="13835" max="13835" width="15.7109375" style="20" bestFit="1" customWidth="1"/>
    <col min="13836" max="13836" width="14.42578125" style="20" bestFit="1" customWidth="1"/>
    <col min="13837" max="14080" width="9.140625" style="20"/>
    <col min="14081" max="14081" width="4.28515625" style="20" bestFit="1" customWidth="1"/>
    <col min="14082" max="14082" width="14" style="20" bestFit="1" customWidth="1"/>
    <col min="14083" max="14083" width="20.85546875" style="20" bestFit="1" customWidth="1"/>
    <col min="14084" max="14084" width="56.42578125" style="20" bestFit="1" customWidth="1"/>
    <col min="14085" max="14085" width="6.7109375" style="20" bestFit="1" customWidth="1"/>
    <col min="14086" max="14086" width="6.5703125" style="20" bestFit="1" customWidth="1"/>
    <col min="14087" max="14087" width="11.7109375" style="20" bestFit="1" customWidth="1"/>
    <col min="14088" max="14088" width="13.85546875" style="20" bestFit="1" customWidth="1"/>
    <col min="14089" max="14089" width="13.7109375" style="20" bestFit="1" customWidth="1"/>
    <col min="14090" max="14090" width="14.7109375" style="20" bestFit="1" customWidth="1"/>
    <col min="14091" max="14091" width="15.7109375" style="20" bestFit="1" customWidth="1"/>
    <col min="14092" max="14092" width="14.42578125" style="20" bestFit="1" customWidth="1"/>
    <col min="14093" max="14336" width="9.140625" style="20"/>
    <col min="14337" max="14337" width="4.28515625" style="20" bestFit="1" customWidth="1"/>
    <col min="14338" max="14338" width="14" style="20" bestFit="1" customWidth="1"/>
    <col min="14339" max="14339" width="20.85546875" style="20" bestFit="1" customWidth="1"/>
    <col min="14340" max="14340" width="56.42578125" style="20" bestFit="1" customWidth="1"/>
    <col min="14341" max="14341" width="6.7109375" style="20" bestFit="1" customWidth="1"/>
    <col min="14342" max="14342" width="6.5703125" style="20" bestFit="1" customWidth="1"/>
    <col min="14343" max="14343" width="11.7109375" style="20" bestFit="1" customWidth="1"/>
    <col min="14344" max="14344" width="13.85546875" style="20" bestFit="1" customWidth="1"/>
    <col min="14345" max="14345" width="13.7109375" style="20" bestFit="1" customWidth="1"/>
    <col min="14346" max="14346" width="14.7109375" style="20" bestFit="1" customWidth="1"/>
    <col min="14347" max="14347" width="15.7109375" style="20" bestFit="1" customWidth="1"/>
    <col min="14348" max="14348" width="14.42578125" style="20" bestFit="1" customWidth="1"/>
    <col min="14349" max="14592" width="9.140625" style="20"/>
    <col min="14593" max="14593" width="4.28515625" style="20" bestFit="1" customWidth="1"/>
    <col min="14594" max="14594" width="14" style="20" bestFit="1" customWidth="1"/>
    <col min="14595" max="14595" width="20.85546875" style="20" bestFit="1" customWidth="1"/>
    <col min="14596" max="14596" width="56.42578125" style="20" bestFit="1" customWidth="1"/>
    <col min="14597" max="14597" width="6.7109375" style="20" bestFit="1" customWidth="1"/>
    <col min="14598" max="14598" width="6.5703125" style="20" bestFit="1" customWidth="1"/>
    <col min="14599" max="14599" width="11.7109375" style="20" bestFit="1" customWidth="1"/>
    <col min="14600" max="14600" width="13.85546875" style="20" bestFit="1" customWidth="1"/>
    <col min="14601" max="14601" width="13.7109375" style="20" bestFit="1" customWidth="1"/>
    <col min="14602" max="14602" width="14.7109375" style="20" bestFit="1" customWidth="1"/>
    <col min="14603" max="14603" width="15.7109375" style="20" bestFit="1" customWidth="1"/>
    <col min="14604" max="14604" width="14.42578125" style="20" bestFit="1" customWidth="1"/>
    <col min="14605" max="14848" width="9.140625" style="20"/>
    <col min="14849" max="14849" width="4.28515625" style="20" bestFit="1" customWidth="1"/>
    <col min="14850" max="14850" width="14" style="20" bestFit="1" customWidth="1"/>
    <col min="14851" max="14851" width="20.85546875" style="20" bestFit="1" customWidth="1"/>
    <col min="14852" max="14852" width="56.42578125" style="20" bestFit="1" customWidth="1"/>
    <col min="14853" max="14853" width="6.7109375" style="20" bestFit="1" customWidth="1"/>
    <col min="14854" max="14854" width="6.5703125" style="20" bestFit="1" customWidth="1"/>
    <col min="14855" max="14855" width="11.7109375" style="20" bestFit="1" customWidth="1"/>
    <col min="14856" max="14856" width="13.85546875" style="20" bestFit="1" customWidth="1"/>
    <col min="14857" max="14857" width="13.7109375" style="20" bestFit="1" customWidth="1"/>
    <col min="14858" max="14858" width="14.7109375" style="20" bestFit="1" customWidth="1"/>
    <col min="14859" max="14859" width="15.7109375" style="20" bestFit="1" customWidth="1"/>
    <col min="14860" max="14860" width="14.42578125" style="20" bestFit="1" customWidth="1"/>
    <col min="14861" max="15104" width="9.140625" style="20"/>
    <col min="15105" max="15105" width="4.28515625" style="20" bestFit="1" customWidth="1"/>
    <col min="15106" max="15106" width="14" style="20" bestFit="1" customWidth="1"/>
    <col min="15107" max="15107" width="20.85546875" style="20" bestFit="1" customWidth="1"/>
    <col min="15108" max="15108" width="56.42578125" style="20" bestFit="1" customWidth="1"/>
    <col min="15109" max="15109" width="6.7109375" style="20" bestFit="1" customWidth="1"/>
    <col min="15110" max="15110" width="6.5703125" style="20" bestFit="1" customWidth="1"/>
    <col min="15111" max="15111" width="11.7109375" style="20" bestFit="1" customWidth="1"/>
    <col min="15112" max="15112" width="13.85546875" style="20" bestFit="1" customWidth="1"/>
    <col min="15113" max="15113" width="13.7109375" style="20" bestFit="1" customWidth="1"/>
    <col min="15114" max="15114" width="14.7109375" style="20" bestFit="1" customWidth="1"/>
    <col min="15115" max="15115" width="15.7109375" style="20" bestFit="1" customWidth="1"/>
    <col min="15116" max="15116" width="14.42578125" style="20" bestFit="1" customWidth="1"/>
    <col min="15117" max="15360" width="9.140625" style="20"/>
    <col min="15361" max="15361" width="4.28515625" style="20" bestFit="1" customWidth="1"/>
    <col min="15362" max="15362" width="14" style="20" bestFit="1" customWidth="1"/>
    <col min="15363" max="15363" width="20.85546875" style="20" bestFit="1" customWidth="1"/>
    <col min="15364" max="15364" width="56.42578125" style="20" bestFit="1" customWidth="1"/>
    <col min="15365" max="15365" width="6.7109375" style="20" bestFit="1" customWidth="1"/>
    <col min="15366" max="15366" width="6.5703125" style="20" bestFit="1" customWidth="1"/>
    <col min="15367" max="15367" width="11.7109375" style="20" bestFit="1" customWidth="1"/>
    <col min="15368" max="15368" width="13.85546875" style="20" bestFit="1" customWidth="1"/>
    <col min="15369" max="15369" width="13.7109375" style="20" bestFit="1" customWidth="1"/>
    <col min="15370" max="15370" width="14.7109375" style="20" bestFit="1" customWidth="1"/>
    <col min="15371" max="15371" width="15.7109375" style="20" bestFit="1" customWidth="1"/>
    <col min="15372" max="15372" width="14.42578125" style="20" bestFit="1" customWidth="1"/>
    <col min="15373" max="15616" width="9.140625" style="20"/>
    <col min="15617" max="15617" width="4.28515625" style="20" bestFit="1" customWidth="1"/>
    <col min="15618" max="15618" width="14" style="20" bestFit="1" customWidth="1"/>
    <col min="15619" max="15619" width="20.85546875" style="20" bestFit="1" customWidth="1"/>
    <col min="15620" max="15620" width="56.42578125" style="20" bestFit="1" customWidth="1"/>
    <col min="15621" max="15621" width="6.7109375" style="20" bestFit="1" customWidth="1"/>
    <col min="15622" max="15622" width="6.5703125" style="20" bestFit="1" customWidth="1"/>
    <col min="15623" max="15623" width="11.7109375" style="20" bestFit="1" customWidth="1"/>
    <col min="15624" max="15624" width="13.85546875" style="20" bestFit="1" customWidth="1"/>
    <col min="15625" max="15625" width="13.7109375" style="20" bestFit="1" customWidth="1"/>
    <col min="15626" max="15626" width="14.7109375" style="20" bestFit="1" customWidth="1"/>
    <col min="15627" max="15627" width="15.7109375" style="20" bestFit="1" customWidth="1"/>
    <col min="15628" max="15628" width="14.42578125" style="20" bestFit="1" customWidth="1"/>
    <col min="15629" max="15872" width="9.140625" style="20"/>
    <col min="15873" max="15873" width="4.28515625" style="20" bestFit="1" customWidth="1"/>
    <col min="15874" max="15874" width="14" style="20" bestFit="1" customWidth="1"/>
    <col min="15875" max="15875" width="20.85546875" style="20" bestFit="1" customWidth="1"/>
    <col min="15876" max="15876" width="56.42578125" style="20" bestFit="1" customWidth="1"/>
    <col min="15877" max="15877" width="6.7109375" style="20" bestFit="1" customWidth="1"/>
    <col min="15878" max="15878" width="6.5703125" style="20" bestFit="1" customWidth="1"/>
    <col min="15879" max="15879" width="11.7109375" style="20" bestFit="1" customWidth="1"/>
    <col min="15880" max="15880" width="13.85546875" style="20" bestFit="1" customWidth="1"/>
    <col min="15881" max="15881" width="13.7109375" style="20" bestFit="1" customWidth="1"/>
    <col min="15882" max="15882" width="14.7109375" style="20" bestFit="1" customWidth="1"/>
    <col min="15883" max="15883" width="15.7109375" style="20" bestFit="1" customWidth="1"/>
    <col min="15884" max="15884" width="14.42578125" style="20" bestFit="1" customWidth="1"/>
    <col min="15885" max="16128" width="9.140625" style="20"/>
    <col min="16129" max="16129" width="4.28515625" style="20" bestFit="1" customWidth="1"/>
    <col min="16130" max="16130" width="14" style="20" bestFit="1" customWidth="1"/>
    <col min="16131" max="16131" width="20.85546875" style="20" bestFit="1" customWidth="1"/>
    <col min="16132" max="16132" width="56.42578125" style="20" bestFit="1" customWidth="1"/>
    <col min="16133" max="16133" width="6.7109375" style="20" bestFit="1" customWidth="1"/>
    <col min="16134" max="16134" width="6.5703125" style="20" bestFit="1" customWidth="1"/>
    <col min="16135" max="16135" width="11.7109375" style="20" bestFit="1" customWidth="1"/>
    <col min="16136" max="16136" width="13.85546875" style="20" bestFit="1" customWidth="1"/>
    <col min="16137" max="16137" width="13.7109375" style="20" bestFit="1" customWidth="1"/>
    <col min="16138" max="16138" width="14.7109375" style="20" bestFit="1" customWidth="1"/>
    <col min="16139" max="16139" width="15.7109375" style="20" bestFit="1" customWidth="1"/>
    <col min="16140" max="16140" width="14.42578125" style="20" bestFit="1" customWidth="1"/>
    <col min="16141" max="16384" width="9.140625" style="20"/>
  </cols>
  <sheetData>
    <row r="1" spans="1:11">
      <c r="A1" s="16" t="s">
        <v>23</v>
      </c>
      <c r="B1" s="17" t="s">
        <v>24</v>
      </c>
      <c r="C1" s="17" t="s">
        <v>25</v>
      </c>
      <c r="D1" s="17" t="s">
        <v>26</v>
      </c>
      <c r="E1" s="18" t="s">
        <v>27</v>
      </c>
      <c r="F1" s="17" t="s">
        <v>28</v>
      </c>
      <c r="G1" s="17" t="s">
        <v>29</v>
      </c>
      <c r="H1" s="19" t="s">
        <v>30</v>
      </c>
      <c r="I1" s="19" t="s">
        <v>31</v>
      </c>
      <c r="J1" s="19" t="s">
        <v>32</v>
      </c>
      <c r="K1" s="19" t="s">
        <v>33</v>
      </c>
    </row>
    <row r="2" spans="1:11">
      <c r="A2" s="21"/>
      <c r="B2" s="22"/>
      <c r="C2" s="23"/>
      <c r="D2" s="23"/>
      <c r="E2" s="24"/>
      <c r="F2" s="22"/>
      <c r="G2" s="22"/>
      <c r="H2" s="25"/>
      <c r="I2" s="25"/>
      <c r="J2" s="25"/>
      <c r="K2" s="25"/>
    </row>
    <row r="3" spans="1:11" ht="38.25">
      <c r="A3" s="26">
        <v>1</v>
      </c>
      <c r="B3" s="27" t="s">
        <v>248</v>
      </c>
      <c r="C3" s="28" t="s">
        <v>249</v>
      </c>
      <c r="D3" s="29" t="s">
        <v>250</v>
      </c>
      <c r="E3" s="30">
        <v>80</v>
      </c>
      <c r="F3" s="30" t="s">
        <v>42</v>
      </c>
      <c r="G3" s="25"/>
      <c r="H3" s="25"/>
      <c r="I3" s="25"/>
      <c r="J3" s="25">
        <f>E3*H3</f>
        <v>0</v>
      </c>
      <c r="K3" s="25">
        <f>E3*I3</f>
        <v>0</v>
      </c>
    </row>
    <row r="4" spans="1:11">
      <c r="A4" s="21"/>
      <c r="B4" s="22"/>
      <c r="C4" s="23"/>
      <c r="D4" s="23"/>
      <c r="E4" s="24"/>
      <c r="F4" s="22"/>
      <c r="G4" s="25"/>
      <c r="H4" s="25"/>
      <c r="I4" s="25"/>
      <c r="J4" s="25"/>
      <c r="K4" s="25"/>
    </row>
    <row r="5" spans="1:11" ht="25.5">
      <c r="A5" s="26">
        <v>2</v>
      </c>
      <c r="B5" s="27" t="s">
        <v>251</v>
      </c>
      <c r="C5" s="28" t="s">
        <v>252</v>
      </c>
      <c r="D5" s="29" t="s">
        <v>253</v>
      </c>
      <c r="E5" s="30">
        <v>2</v>
      </c>
      <c r="F5" s="30" t="s">
        <v>58</v>
      </c>
      <c r="G5" s="25"/>
      <c r="H5" s="25"/>
      <c r="I5" s="25"/>
      <c r="J5" s="25">
        <f>E5*H5</f>
        <v>0</v>
      </c>
      <c r="K5" s="25">
        <f>E5*I5</f>
        <v>0</v>
      </c>
    </row>
    <row r="6" spans="1:11">
      <c r="G6" s="25"/>
      <c r="H6" s="25"/>
      <c r="I6" s="25"/>
      <c r="J6" s="25"/>
      <c r="K6" s="25"/>
    </row>
    <row r="7" spans="1:11" ht="26.25">
      <c r="A7" s="26">
        <v>3</v>
      </c>
      <c r="B7" s="27" t="s">
        <v>254</v>
      </c>
      <c r="C7" s="28" t="s">
        <v>255</v>
      </c>
      <c r="D7" s="31" t="s">
        <v>256</v>
      </c>
      <c r="E7" s="20">
        <v>1</v>
      </c>
      <c r="F7" s="20" t="s">
        <v>58</v>
      </c>
      <c r="G7" s="25"/>
      <c r="H7" s="25"/>
      <c r="I7" s="25"/>
      <c r="J7" s="25">
        <f>E7*H7</f>
        <v>0</v>
      </c>
      <c r="K7" s="25">
        <f>E7*I7</f>
        <v>0</v>
      </c>
    </row>
    <row r="8" spans="1:11">
      <c r="G8" s="25"/>
      <c r="H8" s="25"/>
      <c r="I8" s="25"/>
      <c r="J8" s="25"/>
      <c r="K8" s="25"/>
    </row>
    <row r="9" spans="1:11" ht="25.5">
      <c r="A9" s="26">
        <v>5</v>
      </c>
      <c r="B9" s="27" t="s">
        <v>257</v>
      </c>
      <c r="C9" s="28" t="s">
        <v>258</v>
      </c>
      <c r="D9" s="29" t="s">
        <v>259</v>
      </c>
      <c r="E9" s="30">
        <v>2</v>
      </c>
      <c r="F9" s="30" t="s">
        <v>58</v>
      </c>
      <c r="G9" s="25"/>
      <c r="H9" s="25"/>
      <c r="I9" s="25"/>
      <c r="J9" s="25">
        <f>E9*H9</f>
        <v>0</v>
      </c>
      <c r="K9" s="25">
        <f>E9*I9</f>
        <v>0</v>
      </c>
    </row>
    <row r="10" spans="1:11">
      <c r="G10" s="25"/>
      <c r="H10" s="25"/>
      <c r="I10" s="25"/>
      <c r="J10" s="25"/>
      <c r="K10" s="25"/>
    </row>
    <row r="11" spans="1:11" ht="25.5">
      <c r="A11" s="26">
        <v>6</v>
      </c>
      <c r="B11" s="27" t="s">
        <v>260</v>
      </c>
      <c r="C11" s="28" t="s">
        <v>261</v>
      </c>
      <c r="D11" s="29" t="s">
        <v>262</v>
      </c>
      <c r="E11" s="30">
        <v>4</v>
      </c>
      <c r="F11" s="30" t="s">
        <v>58</v>
      </c>
      <c r="G11" s="25"/>
      <c r="H11" s="25"/>
      <c r="I11" s="25"/>
      <c r="J11" s="25">
        <f>E11*H11</f>
        <v>0</v>
      </c>
      <c r="K11" s="25">
        <f>E11*I11</f>
        <v>0</v>
      </c>
    </row>
    <row r="12" spans="1:11">
      <c r="G12" s="25"/>
      <c r="H12" s="25"/>
      <c r="I12" s="25"/>
      <c r="J12" s="25"/>
      <c r="K12" s="25"/>
    </row>
    <row r="13" spans="1:11" ht="38.25">
      <c r="A13" s="26">
        <v>7</v>
      </c>
      <c r="B13" s="27" t="s">
        <v>263</v>
      </c>
      <c r="C13" s="28" t="s">
        <v>264</v>
      </c>
      <c r="D13" s="29" t="s">
        <v>265</v>
      </c>
      <c r="E13" s="30">
        <v>25</v>
      </c>
      <c r="F13" s="30" t="s">
        <v>95</v>
      </c>
      <c r="G13" s="25"/>
      <c r="H13" s="25"/>
      <c r="I13" s="25"/>
      <c r="J13" s="25">
        <f>E13*H13</f>
        <v>0</v>
      </c>
      <c r="K13" s="25">
        <f>E13*I13</f>
        <v>0</v>
      </c>
    </row>
    <row r="14" spans="1:11">
      <c r="G14" s="25"/>
      <c r="H14" s="25"/>
      <c r="I14" s="25"/>
      <c r="J14" s="25"/>
      <c r="K14" s="25"/>
    </row>
    <row r="15" spans="1:11" ht="25.5">
      <c r="A15" s="32">
        <v>8</v>
      </c>
      <c r="B15" s="27" t="s">
        <v>266</v>
      </c>
      <c r="C15" s="28" t="s">
        <v>267</v>
      </c>
      <c r="D15" s="29" t="s">
        <v>268</v>
      </c>
      <c r="E15" s="33">
        <v>4</v>
      </c>
      <c r="F15" s="33" t="s">
        <v>95</v>
      </c>
      <c r="G15" s="25"/>
      <c r="H15" s="25"/>
      <c r="I15" s="25"/>
      <c r="J15" s="25">
        <f>E15*H15</f>
        <v>0</v>
      </c>
      <c r="K15" s="25">
        <f>E15*I15</f>
        <v>0</v>
      </c>
    </row>
    <row r="16" spans="1:11">
      <c r="G16" s="25"/>
      <c r="H16" s="25"/>
      <c r="I16" s="25"/>
      <c r="J16" s="25"/>
      <c r="K16" s="25"/>
    </row>
    <row r="17" spans="1:12" ht="25.5">
      <c r="A17" s="26">
        <v>9</v>
      </c>
      <c r="B17" s="27" t="s">
        <v>269</v>
      </c>
      <c r="C17" s="28" t="s">
        <v>270</v>
      </c>
      <c r="D17" s="29" t="s">
        <v>271</v>
      </c>
      <c r="E17" s="33">
        <v>19</v>
      </c>
      <c r="F17" s="33" t="s">
        <v>58</v>
      </c>
      <c r="G17" s="25"/>
      <c r="H17" s="25"/>
      <c r="I17" s="25"/>
      <c r="J17" s="25">
        <f>E17*H17</f>
        <v>0</v>
      </c>
      <c r="K17" s="25">
        <f>E17*I17</f>
        <v>0</v>
      </c>
    </row>
    <row r="18" spans="1:12">
      <c r="G18" s="25"/>
      <c r="H18" s="25"/>
      <c r="I18" s="25"/>
      <c r="J18" s="25"/>
      <c r="K18" s="25"/>
    </row>
    <row r="19" spans="1:12" ht="25.5">
      <c r="A19" s="30">
        <v>39</v>
      </c>
      <c r="B19" s="27" t="s">
        <v>272</v>
      </c>
      <c r="C19" s="28" t="s">
        <v>273</v>
      </c>
      <c r="D19" s="29" t="s">
        <v>274</v>
      </c>
      <c r="E19" s="33">
        <v>2</v>
      </c>
      <c r="F19" s="33" t="s">
        <v>37</v>
      </c>
      <c r="G19" s="25"/>
      <c r="H19" s="25"/>
      <c r="I19" s="25"/>
      <c r="J19" s="25">
        <f>E19*H19</f>
        <v>0</v>
      </c>
      <c r="K19" s="25">
        <f>E19*I19</f>
        <v>0</v>
      </c>
    </row>
    <row r="21" spans="1:12">
      <c r="A21" s="16"/>
      <c r="B21" s="17"/>
      <c r="C21" s="17"/>
      <c r="D21" s="17" t="s">
        <v>38</v>
      </c>
      <c r="E21" s="18"/>
      <c r="F21" s="17"/>
      <c r="G21" s="17"/>
      <c r="H21" s="19"/>
      <c r="I21" s="19"/>
      <c r="J21" s="19">
        <f>ROUND(SUM(J2:J20),0)</f>
        <v>0</v>
      </c>
      <c r="K21" s="19">
        <f>ROUND(SUM(K2:K20),0)</f>
        <v>0</v>
      </c>
      <c r="L21" s="34">
        <f>J21+K21</f>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9" tint="-0.249977111117893"/>
  </sheetPr>
  <dimension ref="A1:C16"/>
  <sheetViews>
    <sheetView workbookViewId="0">
      <selection activeCell="D28" sqref="D28"/>
    </sheetView>
  </sheetViews>
  <sheetFormatPr defaultRowHeight="15.75"/>
  <cols>
    <col min="1" max="1" width="36.42578125" style="4" customWidth="1"/>
    <col min="2" max="3" width="20.7109375" style="4" customWidth="1"/>
    <col min="4" max="247" width="9.140625" style="4"/>
    <col min="248" max="248" width="36.42578125" style="4" customWidth="1"/>
    <col min="249" max="250" width="20.7109375" style="4" customWidth="1"/>
    <col min="251" max="503" width="9.140625" style="4"/>
    <col min="504" max="504" width="36.42578125" style="4" customWidth="1"/>
    <col min="505" max="506" width="20.7109375" style="4" customWidth="1"/>
    <col min="507" max="759" width="9.140625" style="4"/>
    <col min="760" max="760" width="36.42578125" style="4" customWidth="1"/>
    <col min="761" max="762" width="20.7109375" style="4" customWidth="1"/>
    <col min="763" max="1015" width="9.140625" style="4"/>
    <col min="1016" max="1016" width="36.42578125" style="4" customWidth="1"/>
    <col min="1017" max="1018" width="20.7109375" style="4" customWidth="1"/>
    <col min="1019" max="1271" width="9.140625" style="4"/>
    <col min="1272" max="1272" width="36.42578125" style="4" customWidth="1"/>
    <col min="1273" max="1274" width="20.7109375" style="4" customWidth="1"/>
    <col min="1275" max="1527" width="9.140625" style="4"/>
    <col min="1528" max="1528" width="36.42578125" style="4" customWidth="1"/>
    <col min="1529" max="1530" width="20.7109375" style="4" customWidth="1"/>
    <col min="1531" max="1783" width="9.140625" style="4"/>
    <col min="1784" max="1784" width="36.42578125" style="4" customWidth="1"/>
    <col min="1785" max="1786" width="20.7109375" style="4" customWidth="1"/>
    <col min="1787" max="2039" width="9.140625" style="4"/>
    <col min="2040" max="2040" width="36.42578125" style="4" customWidth="1"/>
    <col min="2041" max="2042" width="20.7109375" style="4" customWidth="1"/>
    <col min="2043" max="2295" width="9.140625" style="4"/>
    <col min="2296" max="2296" width="36.42578125" style="4" customWidth="1"/>
    <col min="2297" max="2298" width="20.7109375" style="4" customWidth="1"/>
    <col min="2299" max="2551" width="9.140625" style="4"/>
    <col min="2552" max="2552" width="36.42578125" style="4" customWidth="1"/>
    <col min="2553" max="2554" width="20.7109375" style="4" customWidth="1"/>
    <col min="2555" max="2807" width="9.140625" style="4"/>
    <col min="2808" max="2808" width="36.42578125" style="4" customWidth="1"/>
    <col min="2809" max="2810" width="20.7109375" style="4" customWidth="1"/>
    <col min="2811" max="3063" width="9.140625" style="4"/>
    <col min="3064" max="3064" width="36.42578125" style="4" customWidth="1"/>
    <col min="3065" max="3066" width="20.7109375" style="4" customWidth="1"/>
    <col min="3067" max="3319" width="9.140625" style="4"/>
    <col min="3320" max="3320" width="36.42578125" style="4" customWidth="1"/>
    <col min="3321" max="3322" width="20.7109375" style="4" customWidth="1"/>
    <col min="3323" max="3575" width="9.140625" style="4"/>
    <col min="3576" max="3576" width="36.42578125" style="4" customWidth="1"/>
    <col min="3577" max="3578" width="20.7109375" style="4" customWidth="1"/>
    <col min="3579" max="3831" width="9.140625" style="4"/>
    <col min="3832" max="3832" width="36.42578125" style="4" customWidth="1"/>
    <col min="3833" max="3834" width="20.7109375" style="4" customWidth="1"/>
    <col min="3835" max="4087" width="9.140625" style="4"/>
    <col min="4088" max="4088" width="36.42578125" style="4" customWidth="1"/>
    <col min="4089" max="4090" width="20.7109375" style="4" customWidth="1"/>
    <col min="4091" max="4343" width="9.140625" style="4"/>
    <col min="4344" max="4344" width="36.42578125" style="4" customWidth="1"/>
    <col min="4345" max="4346" width="20.7109375" style="4" customWidth="1"/>
    <col min="4347" max="4599" width="9.140625" style="4"/>
    <col min="4600" max="4600" width="36.42578125" style="4" customWidth="1"/>
    <col min="4601" max="4602" width="20.7109375" style="4" customWidth="1"/>
    <col min="4603" max="4855" width="9.140625" style="4"/>
    <col min="4856" max="4856" width="36.42578125" style="4" customWidth="1"/>
    <col min="4857" max="4858" width="20.7109375" style="4" customWidth="1"/>
    <col min="4859" max="5111" width="9.140625" style="4"/>
    <col min="5112" max="5112" width="36.42578125" style="4" customWidth="1"/>
    <col min="5113" max="5114" width="20.7109375" style="4" customWidth="1"/>
    <col min="5115" max="5367" width="9.140625" style="4"/>
    <col min="5368" max="5368" width="36.42578125" style="4" customWidth="1"/>
    <col min="5369" max="5370" width="20.7109375" style="4" customWidth="1"/>
    <col min="5371" max="5623" width="9.140625" style="4"/>
    <col min="5624" max="5624" width="36.42578125" style="4" customWidth="1"/>
    <col min="5625" max="5626" width="20.7109375" style="4" customWidth="1"/>
    <col min="5627" max="5879" width="9.140625" style="4"/>
    <col min="5880" max="5880" width="36.42578125" style="4" customWidth="1"/>
    <col min="5881" max="5882" width="20.7109375" style="4" customWidth="1"/>
    <col min="5883" max="6135" width="9.140625" style="4"/>
    <col min="6136" max="6136" width="36.42578125" style="4" customWidth="1"/>
    <col min="6137" max="6138" width="20.7109375" style="4" customWidth="1"/>
    <col min="6139" max="6391" width="9.140625" style="4"/>
    <col min="6392" max="6392" width="36.42578125" style="4" customWidth="1"/>
    <col min="6393" max="6394" width="20.7109375" style="4" customWidth="1"/>
    <col min="6395" max="6647" width="9.140625" style="4"/>
    <col min="6648" max="6648" width="36.42578125" style="4" customWidth="1"/>
    <col min="6649" max="6650" width="20.7109375" style="4" customWidth="1"/>
    <col min="6651" max="6903" width="9.140625" style="4"/>
    <col min="6904" max="6904" width="36.42578125" style="4" customWidth="1"/>
    <col min="6905" max="6906" width="20.7109375" style="4" customWidth="1"/>
    <col min="6907" max="7159" width="9.140625" style="4"/>
    <col min="7160" max="7160" width="36.42578125" style="4" customWidth="1"/>
    <col min="7161" max="7162" width="20.7109375" style="4" customWidth="1"/>
    <col min="7163" max="7415" width="9.140625" style="4"/>
    <col min="7416" max="7416" width="36.42578125" style="4" customWidth="1"/>
    <col min="7417" max="7418" width="20.7109375" style="4" customWidth="1"/>
    <col min="7419" max="7671" width="9.140625" style="4"/>
    <col min="7672" max="7672" width="36.42578125" style="4" customWidth="1"/>
    <col min="7673" max="7674" width="20.7109375" style="4" customWidth="1"/>
    <col min="7675" max="7927" width="9.140625" style="4"/>
    <col min="7928" max="7928" width="36.42578125" style="4" customWidth="1"/>
    <col min="7929" max="7930" width="20.7109375" style="4" customWidth="1"/>
    <col min="7931" max="8183" width="9.140625" style="4"/>
    <col min="8184" max="8184" width="36.42578125" style="4" customWidth="1"/>
    <col min="8185" max="8186" width="20.7109375" style="4" customWidth="1"/>
    <col min="8187" max="8439" width="9.140625" style="4"/>
    <col min="8440" max="8440" width="36.42578125" style="4" customWidth="1"/>
    <col min="8441" max="8442" width="20.7109375" style="4" customWidth="1"/>
    <col min="8443" max="8695" width="9.140625" style="4"/>
    <col min="8696" max="8696" width="36.42578125" style="4" customWidth="1"/>
    <col min="8697" max="8698" width="20.7109375" style="4" customWidth="1"/>
    <col min="8699" max="8951" width="9.140625" style="4"/>
    <col min="8952" max="8952" width="36.42578125" style="4" customWidth="1"/>
    <col min="8953" max="8954" width="20.7109375" style="4" customWidth="1"/>
    <col min="8955" max="9207" width="9.140625" style="4"/>
    <col min="9208" max="9208" width="36.42578125" style="4" customWidth="1"/>
    <col min="9209" max="9210" width="20.7109375" style="4" customWidth="1"/>
    <col min="9211" max="9463" width="9.140625" style="4"/>
    <col min="9464" max="9464" width="36.42578125" style="4" customWidth="1"/>
    <col min="9465" max="9466" width="20.7109375" style="4" customWidth="1"/>
    <col min="9467" max="9719" width="9.140625" style="4"/>
    <col min="9720" max="9720" width="36.42578125" style="4" customWidth="1"/>
    <col min="9721" max="9722" width="20.7109375" style="4" customWidth="1"/>
    <col min="9723" max="9975" width="9.140625" style="4"/>
    <col min="9976" max="9976" width="36.42578125" style="4" customWidth="1"/>
    <col min="9977" max="9978" width="20.7109375" style="4" customWidth="1"/>
    <col min="9979" max="10231" width="9.140625" style="4"/>
    <col min="10232" max="10232" width="36.42578125" style="4" customWidth="1"/>
    <col min="10233" max="10234" width="20.7109375" style="4" customWidth="1"/>
    <col min="10235" max="10487" width="9.140625" style="4"/>
    <col min="10488" max="10488" width="36.42578125" style="4" customWidth="1"/>
    <col min="10489" max="10490" width="20.7109375" style="4" customWidth="1"/>
    <col min="10491" max="10743" width="9.140625" style="4"/>
    <col min="10744" max="10744" width="36.42578125" style="4" customWidth="1"/>
    <col min="10745" max="10746" width="20.7109375" style="4" customWidth="1"/>
    <col min="10747" max="10999" width="9.140625" style="4"/>
    <col min="11000" max="11000" width="36.42578125" style="4" customWidth="1"/>
    <col min="11001" max="11002" width="20.7109375" style="4" customWidth="1"/>
    <col min="11003" max="11255" width="9.140625" style="4"/>
    <col min="11256" max="11256" width="36.42578125" style="4" customWidth="1"/>
    <col min="11257" max="11258" width="20.7109375" style="4" customWidth="1"/>
    <col min="11259" max="11511" width="9.140625" style="4"/>
    <col min="11512" max="11512" width="36.42578125" style="4" customWidth="1"/>
    <col min="11513" max="11514" width="20.7109375" style="4" customWidth="1"/>
    <col min="11515" max="11767" width="9.140625" style="4"/>
    <col min="11768" max="11768" width="36.42578125" style="4" customWidth="1"/>
    <col min="11769" max="11770" width="20.7109375" style="4" customWidth="1"/>
    <col min="11771" max="12023" width="9.140625" style="4"/>
    <col min="12024" max="12024" width="36.42578125" style="4" customWidth="1"/>
    <col min="12025" max="12026" width="20.7109375" style="4" customWidth="1"/>
    <col min="12027" max="12279" width="9.140625" style="4"/>
    <col min="12280" max="12280" width="36.42578125" style="4" customWidth="1"/>
    <col min="12281" max="12282" width="20.7109375" style="4" customWidth="1"/>
    <col min="12283" max="12535" width="9.140625" style="4"/>
    <col min="12536" max="12536" width="36.42578125" style="4" customWidth="1"/>
    <col min="12537" max="12538" width="20.7109375" style="4" customWidth="1"/>
    <col min="12539" max="12791" width="9.140625" style="4"/>
    <col min="12792" max="12792" width="36.42578125" style="4" customWidth="1"/>
    <col min="12793" max="12794" width="20.7109375" style="4" customWidth="1"/>
    <col min="12795" max="13047" width="9.140625" style="4"/>
    <col min="13048" max="13048" width="36.42578125" style="4" customWidth="1"/>
    <col min="13049" max="13050" width="20.7109375" style="4" customWidth="1"/>
    <col min="13051" max="13303" width="9.140625" style="4"/>
    <col min="13304" max="13304" width="36.42578125" style="4" customWidth="1"/>
    <col min="13305" max="13306" width="20.7109375" style="4" customWidth="1"/>
    <col min="13307" max="13559" width="9.140625" style="4"/>
    <col min="13560" max="13560" width="36.42578125" style="4" customWidth="1"/>
    <col min="13561" max="13562" width="20.7109375" style="4" customWidth="1"/>
    <col min="13563" max="13815" width="9.140625" style="4"/>
    <col min="13816" max="13816" width="36.42578125" style="4" customWidth="1"/>
    <col min="13817" max="13818" width="20.7109375" style="4" customWidth="1"/>
    <col min="13819" max="14071" width="9.140625" style="4"/>
    <col min="14072" max="14072" width="36.42578125" style="4" customWidth="1"/>
    <col min="14073" max="14074" width="20.7109375" style="4" customWidth="1"/>
    <col min="14075" max="14327" width="9.140625" style="4"/>
    <col min="14328" max="14328" width="36.42578125" style="4" customWidth="1"/>
    <col min="14329" max="14330" width="20.7109375" style="4" customWidth="1"/>
    <col min="14331" max="14583" width="9.140625" style="4"/>
    <col min="14584" max="14584" width="36.42578125" style="4" customWidth="1"/>
    <col min="14585" max="14586" width="20.7109375" style="4" customWidth="1"/>
    <col min="14587" max="14839" width="9.140625" style="4"/>
    <col min="14840" max="14840" width="36.42578125" style="4" customWidth="1"/>
    <col min="14841" max="14842" width="20.7109375" style="4" customWidth="1"/>
    <col min="14843" max="15095" width="9.140625" style="4"/>
    <col min="15096" max="15096" width="36.42578125" style="4" customWidth="1"/>
    <col min="15097" max="15098" width="20.7109375" style="4" customWidth="1"/>
    <col min="15099" max="15351" width="9.140625" style="4"/>
    <col min="15352" max="15352" width="36.42578125" style="4" customWidth="1"/>
    <col min="15353" max="15354" width="20.7109375" style="4" customWidth="1"/>
    <col min="15355" max="15607" width="9.140625" style="4"/>
    <col min="15608" max="15608" width="36.42578125" style="4" customWidth="1"/>
    <col min="15609" max="15610" width="20.7109375" style="4" customWidth="1"/>
    <col min="15611" max="15863" width="9.140625" style="4"/>
    <col min="15864" max="15864" width="36.42578125" style="4" customWidth="1"/>
    <col min="15865" max="15866" width="20.7109375" style="4" customWidth="1"/>
    <col min="15867" max="16119" width="9.140625" style="4"/>
    <col min="16120" max="16120" width="36.42578125" style="4" customWidth="1"/>
    <col min="16121" max="16122" width="20.7109375" style="4" customWidth="1"/>
    <col min="16123" max="16384" width="9.140625" style="4"/>
  </cols>
  <sheetData>
    <row r="1" spans="1:3" s="2" customFormat="1">
      <c r="A1" s="2" t="s">
        <v>7</v>
      </c>
      <c r="B1" s="3" t="s">
        <v>0</v>
      </c>
      <c r="C1" s="3" t="s">
        <v>1</v>
      </c>
    </row>
    <row r="2" spans="1:3">
      <c r="A2" s="4" t="s">
        <v>8</v>
      </c>
      <c r="B2" s="4">
        <f>'Bontás, építőanyagok újrahaszno'!J4</f>
        <v>0</v>
      </c>
      <c r="C2" s="4">
        <f>'Bontás, építőanyagok újrahaszno'!K4</f>
        <v>0</v>
      </c>
    </row>
    <row r="3" spans="1:3">
      <c r="A3" s="4" t="s">
        <v>9</v>
      </c>
      <c r="B3" s="4">
        <f>'Zsaluzás és állványozás'!J7</f>
        <v>0</v>
      </c>
      <c r="C3" s="4">
        <f>'Zsaluzás és állványozás'!K7</f>
        <v>0</v>
      </c>
    </row>
    <row r="4" spans="1:3">
      <c r="A4" s="4" t="s">
        <v>10</v>
      </c>
      <c r="B4" s="4">
        <f>'Szivárgóépítés, alagcsövezés'!J5</f>
        <v>0</v>
      </c>
      <c r="C4" s="4">
        <f>'Szivárgóépítés, alagcsövezés'!K5</f>
        <v>0</v>
      </c>
    </row>
    <row r="5" spans="1:3">
      <c r="A5" s="4" t="s">
        <v>11</v>
      </c>
      <c r="B5" s="4">
        <f>'Helyszíni beton és vasbeton mun'!J9</f>
        <v>0</v>
      </c>
      <c r="C5" s="4">
        <f>'Helyszíni beton és vasbeton mun'!K9</f>
        <v>0</v>
      </c>
    </row>
    <row r="6" spans="1:3">
      <c r="A6" s="4" t="s">
        <v>12</v>
      </c>
      <c r="B6" s="4">
        <f>Ácsmunka!J11</f>
        <v>0</v>
      </c>
      <c r="C6" s="4">
        <f>Ácsmunka!K11</f>
        <v>0</v>
      </c>
    </row>
    <row r="7" spans="1:3">
      <c r="A7" s="4" t="s">
        <v>13</v>
      </c>
      <c r="B7" s="4">
        <f>'Vakolás és rabicolás'!J10</f>
        <v>0</v>
      </c>
      <c r="C7" s="4">
        <f>'Vakolás és rabicolás'!K10</f>
        <v>0</v>
      </c>
    </row>
    <row r="8" spans="1:3">
      <c r="A8" s="4" t="s">
        <v>14</v>
      </c>
      <c r="B8" s="4">
        <f>Tetőfedés!J9</f>
        <v>0</v>
      </c>
      <c r="C8" s="4">
        <f>Tetőfedés!K9</f>
        <v>0</v>
      </c>
    </row>
    <row r="9" spans="1:3" ht="31.5">
      <c r="A9" s="4" t="s">
        <v>15</v>
      </c>
      <c r="B9" s="4">
        <f>'Hideg- és melegburkolatok készí'!J6</f>
        <v>0</v>
      </c>
      <c r="C9" s="4">
        <f>'Hideg- és melegburkolatok készí'!K6</f>
        <v>0</v>
      </c>
    </row>
    <row r="10" spans="1:3">
      <c r="A10" s="4" t="s">
        <v>16</v>
      </c>
      <c r="B10" s="4">
        <f>Bádogozás!J14</f>
        <v>0</v>
      </c>
      <c r="C10" s="4">
        <f>Bádogozás!K14</f>
        <v>0</v>
      </c>
    </row>
    <row r="11" spans="1:3">
      <c r="A11" s="4" t="s">
        <v>17</v>
      </c>
      <c r="B11" s="4">
        <f>'Fa- és műanyag szerkezet elhely'!J14</f>
        <v>0</v>
      </c>
      <c r="C11" s="4">
        <f>'Fa- és műanyag szerkezet elhely'!K14</f>
        <v>0</v>
      </c>
    </row>
    <row r="12" spans="1:3">
      <c r="A12" s="4" t="s">
        <v>18</v>
      </c>
      <c r="B12" s="4">
        <f>Felületképzés!J4</f>
        <v>0</v>
      </c>
      <c r="C12" s="4">
        <f>Felületképzés!K4</f>
        <v>0</v>
      </c>
    </row>
    <row r="13" spans="1:3">
      <c r="A13" s="4" t="s">
        <v>19</v>
      </c>
      <c r="B13" s="4">
        <f>Szigetelés!J10</f>
        <v>0</v>
      </c>
      <c r="C13" s="4">
        <f>Szigetelés!K10</f>
        <v>0</v>
      </c>
    </row>
    <row r="14" spans="1:3">
      <c r="A14" s="4" t="s">
        <v>20</v>
      </c>
      <c r="B14" s="4">
        <f>'Takarítási munka'!J6</f>
        <v>0</v>
      </c>
      <c r="C14" s="4">
        <f>'Takarítási munka'!K6</f>
        <v>0</v>
      </c>
    </row>
    <row r="15" spans="1:3">
      <c r="A15" s="4" t="s">
        <v>21</v>
      </c>
      <c r="B15" s="4">
        <f>'Kiegészítő munkák'!J21</f>
        <v>0</v>
      </c>
      <c r="C15" s="4">
        <f>'Kiegészítő munkák'!K21</f>
        <v>0</v>
      </c>
    </row>
    <row r="16" spans="1:3" s="2" customFormat="1">
      <c r="A16" s="2" t="s">
        <v>22</v>
      </c>
      <c r="B16" s="2">
        <f>ROUND(SUM(B2:B15),0)</f>
        <v>0</v>
      </c>
      <c r="C16" s="2">
        <f>ROUND(SUM(C2:C15),0)</f>
        <v>0</v>
      </c>
    </row>
  </sheetData>
  <sheetProtection selectLockedCells="1" selectUnlockedCells="1"/>
  <pageMargins left="1" right="1" top="1" bottom="1" header="0.41666666666666669" footer="0.51180555555555551"/>
  <pageSetup paperSize="9" orientation="portrait" useFirstPageNumber="1" horizontalDpi="300" verticalDpi="300"/>
  <headerFooter alignWithMargins="0">
    <oddHeader>&amp;C&amp;"Times New Roman,Normál"&amp;12Munkanem összesítő</oddHeader>
  </headerFooter>
</worksheet>
</file>

<file path=xl/worksheets/sheet3.xml><?xml version="1.0" encoding="utf-8"?>
<worksheet xmlns="http://schemas.openxmlformats.org/spreadsheetml/2006/main" xmlns:r="http://schemas.openxmlformats.org/officeDocument/2006/relationships">
  <sheetPr>
    <tabColor theme="9" tint="0.59999389629810485"/>
  </sheetPr>
  <dimension ref="A1:K4"/>
  <sheetViews>
    <sheetView workbookViewId="0">
      <selection activeCell="G2" sqref="G2:I2"/>
    </sheetView>
  </sheetViews>
  <sheetFormatPr defaultRowHeight="12.75"/>
  <cols>
    <col min="1" max="1" width="4.28515625" style="9" customWidth="1"/>
    <col min="2" max="2" width="9.28515625" style="10" customWidth="1"/>
    <col min="3" max="3" width="10.2851562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10.2851562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10.2851562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10.2851562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10.2851562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10.2851562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10.2851562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10.2851562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10.2851562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10.2851562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10.2851562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10.2851562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10.2851562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10.2851562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10.2851562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10.2851562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10.2851562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10.2851562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10.2851562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10.2851562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10.2851562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10.2851562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10.2851562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10.2851562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10.2851562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10.2851562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10.2851562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10.2851562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10.2851562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10.2851562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10.2851562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10.2851562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10.2851562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10.2851562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10.2851562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10.2851562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10.2851562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10.2851562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10.2851562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10.2851562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10.2851562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10.2851562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10.2851562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10.2851562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10.2851562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10.2851562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10.2851562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10.2851562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10.2851562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10.2851562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10.2851562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10.2851562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10.2851562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10.2851562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10.2851562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10.2851562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10.2851562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10.2851562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10.2851562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10.2851562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10.2851562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10.2851562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10.2851562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10.2851562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6" t="s">
        <v>26</v>
      </c>
      <c r="E1" s="7" t="s">
        <v>27</v>
      </c>
      <c r="F1" s="6" t="s">
        <v>28</v>
      </c>
      <c r="G1" s="6" t="s">
        <v>29</v>
      </c>
      <c r="H1" s="7" t="s">
        <v>30</v>
      </c>
      <c r="I1" s="7" t="s">
        <v>31</v>
      </c>
      <c r="J1" s="7" t="s">
        <v>32</v>
      </c>
      <c r="K1" s="7" t="s">
        <v>33</v>
      </c>
    </row>
    <row r="2" spans="1:11" ht="51">
      <c r="A2" s="9">
        <v>1</v>
      </c>
      <c r="B2" s="10" t="s">
        <v>34</v>
      </c>
      <c r="C2" s="11" t="s">
        <v>35</v>
      </c>
      <c r="D2" s="11" t="s">
        <v>36</v>
      </c>
      <c r="E2" s="12">
        <v>95</v>
      </c>
      <c r="F2" s="10" t="s">
        <v>37</v>
      </c>
      <c r="J2" s="12">
        <f>ROUND(E2*H2,0)</f>
        <v>0</v>
      </c>
      <c r="K2" s="12">
        <f>ROUND(E2*I2,0)</f>
        <v>0</v>
      </c>
    </row>
    <row r="4" spans="1:11" s="13" customFormat="1">
      <c r="A4" s="5"/>
      <c r="B4" s="6"/>
      <c r="C4" s="6"/>
      <c r="D4" s="6" t="s">
        <v>38</v>
      </c>
      <c r="E4" s="7"/>
      <c r="F4" s="6"/>
      <c r="G4" s="6"/>
      <c r="H4" s="7"/>
      <c r="I4" s="7"/>
      <c r="J4" s="7">
        <f>ROUND(SUM(J2:J3),0)</f>
        <v>0</v>
      </c>
      <c r="K4" s="7">
        <f>ROUND(SUM(K2:K3),0)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headerFooter alignWithMargins="0">
    <oddHeader>&amp;L&amp;"Times New Roman CE,Általános"&amp;10 Bontás, építőanyagok újrahasznosítása</oddHeader>
  </headerFooter>
</worksheet>
</file>

<file path=xl/worksheets/sheet4.xml><?xml version="1.0" encoding="utf-8"?>
<worksheet xmlns="http://schemas.openxmlformats.org/spreadsheetml/2006/main" xmlns:r="http://schemas.openxmlformats.org/officeDocument/2006/relationships">
  <sheetPr>
    <tabColor theme="9" tint="0.59999389629810485"/>
  </sheetPr>
  <dimension ref="A1:K9"/>
  <sheetViews>
    <sheetView workbookViewId="0">
      <selection activeCell="J11" sqref="J11"/>
    </sheetView>
  </sheetViews>
  <sheetFormatPr defaultRowHeight="12.75"/>
  <cols>
    <col min="1" max="1" width="4.28515625" style="9" customWidth="1"/>
    <col min="2" max="3" width="9.28515625" style="10" customWidth="1"/>
    <col min="4" max="4" width="36.7109375" style="47"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9" width="9.2851562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5" width="9.2851562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1" width="9.2851562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7" width="9.2851562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3" width="9.2851562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9" width="9.2851562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5" width="9.2851562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1" width="9.2851562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7" width="9.2851562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3" width="9.2851562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9" width="9.2851562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5" width="9.2851562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1" width="9.2851562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7" width="9.2851562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3" width="9.2851562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9" width="9.2851562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5" width="9.2851562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1" width="9.2851562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7" width="9.2851562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3" width="9.2851562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9" width="9.2851562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5" width="9.2851562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1" width="9.2851562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7" width="9.2851562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3" width="9.2851562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9" width="9.2851562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5" width="9.2851562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1" width="9.2851562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7" width="9.2851562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3" width="9.2851562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9" width="9.2851562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5" width="9.2851562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1" width="9.2851562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7" width="9.2851562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3" width="9.2851562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9" width="9.2851562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5" width="9.2851562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1" width="9.2851562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7" width="9.2851562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3" width="9.2851562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9" width="9.2851562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5" width="9.2851562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1" width="9.2851562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7" width="9.2851562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3" width="9.2851562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9" width="9.2851562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5" width="9.2851562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1" width="9.2851562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7" width="9.2851562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3" width="9.2851562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9" width="9.2851562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5" width="9.2851562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1" width="9.2851562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7" width="9.2851562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3" width="9.2851562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9" width="9.2851562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5" width="9.2851562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1" width="9.2851562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7" width="9.2851562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3" width="9.2851562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9" width="9.2851562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5" width="9.2851562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1" width="9.2851562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46" t="s">
        <v>26</v>
      </c>
      <c r="E1" s="7" t="s">
        <v>27</v>
      </c>
      <c r="F1" s="6" t="s">
        <v>28</v>
      </c>
      <c r="G1" s="6" t="s">
        <v>29</v>
      </c>
      <c r="H1" s="7" t="s">
        <v>30</v>
      </c>
      <c r="I1" s="7" t="s">
        <v>31</v>
      </c>
      <c r="J1" s="7" t="s">
        <v>32</v>
      </c>
      <c r="K1" s="7" t="s">
        <v>33</v>
      </c>
    </row>
    <row r="2" spans="1:11" ht="105">
      <c r="A2" s="9">
        <v>1</v>
      </c>
      <c r="B2" s="10" t="s">
        <v>39</v>
      </c>
      <c r="C2" s="11" t="s">
        <v>40</v>
      </c>
      <c r="D2" s="47" t="s">
        <v>41</v>
      </c>
      <c r="E2" s="12">
        <v>35</v>
      </c>
      <c r="F2" s="10" t="s">
        <v>42</v>
      </c>
      <c r="J2" s="12">
        <f>ROUND(E2*H2,0)</f>
        <v>0</v>
      </c>
      <c r="K2" s="12">
        <f>ROUND(E2*I2,0)</f>
        <v>0</v>
      </c>
    </row>
    <row r="4" spans="1:11" ht="92.25">
      <c r="A4" s="9">
        <v>2</v>
      </c>
      <c r="B4" s="10" t="s">
        <v>43</v>
      </c>
      <c r="C4" s="11" t="s">
        <v>44</v>
      </c>
      <c r="D4" s="47" t="s">
        <v>45</v>
      </c>
      <c r="E4" s="12">
        <v>210</v>
      </c>
      <c r="F4" s="10" t="s">
        <v>42</v>
      </c>
      <c r="J4" s="12">
        <f>ROUND(E4*H4,0)</f>
        <v>0</v>
      </c>
      <c r="K4" s="12">
        <f>ROUND(E4*I4,0)</f>
        <v>0</v>
      </c>
    </row>
    <row r="5" spans="1:11" ht="25.5">
      <c r="A5" s="9">
        <v>3</v>
      </c>
      <c r="B5" s="11" t="s">
        <v>46</v>
      </c>
      <c r="C5" s="11" t="s">
        <v>47</v>
      </c>
      <c r="D5" s="47" t="s">
        <v>48</v>
      </c>
      <c r="E5" s="12">
        <v>210</v>
      </c>
      <c r="F5" s="10" t="s">
        <v>42</v>
      </c>
      <c r="J5" s="12">
        <f>ROUND(E5*H5,0)</f>
        <v>0</v>
      </c>
      <c r="K5" s="12">
        <f>ROUND(E5*I5,0)</f>
        <v>0</v>
      </c>
    </row>
    <row r="6" spans="1:11" ht="25.5">
      <c r="A6" s="9">
        <v>4</v>
      </c>
      <c r="B6" s="10" t="s">
        <v>49</v>
      </c>
      <c r="C6" s="11" t="s">
        <v>50</v>
      </c>
      <c r="D6" s="47" t="s">
        <v>51</v>
      </c>
      <c r="E6" s="12">
        <v>80</v>
      </c>
      <c r="F6" s="10" t="s">
        <v>42</v>
      </c>
      <c r="J6" s="12">
        <f>ROUND(E6*H6,0)</f>
        <v>0</v>
      </c>
      <c r="K6" s="12">
        <f>ROUND(E6*I6,0)</f>
        <v>0</v>
      </c>
    </row>
    <row r="7" spans="1:11" s="13" customFormat="1">
      <c r="A7" s="5"/>
      <c r="B7" s="6"/>
      <c r="C7" s="6"/>
      <c r="D7" s="46" t="s">
        <v>38</v>
      </c>
      <c r="E7" s="7"/>
      <c r="F7" s="6"/>
      <c r="G7" s="6"/>
      <c r="H7" s="7"/>
      <c r="I7" s="7"/>
      <c r="J7" s="7">
        <f>ROUND(SUM(J2:J6),0)</f>
        <v>0</v>
      </c>
      <c r="K7" s="7">
        <f>ROUND(SUM(K2:K6),0)</f>
        <v>0</v>
      </c>
    </row>
    <row r="9" spans="1:11">
      <c r="K9" s="12">
        <f>J7+K7</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r:id="rId1"/>
  <headerFooter alignWithMargins="0">
    <oddHeader>&amp;L&amp;"Times New Roman CE,Általános"&amp;10 Zsaluzás és állványozás</oddHeader>
  </headerFooter>
</worksheet>
</file>

<file path=xl/worksheets/sheet5.xml><?xml version="1.0" encoding="utf-8"?>
<worksheet xmlns="http://schemas.openxmlformats.org/spreadsheetml/2006/main" xmlns:r="http://schemas.openxmlformats.org/officeDocument/2006/relationships">
  <sheetPr>
    <tabColor theme="9" tint="0.59999389629810485"/>
  </sheetPr>
  <dimension ref="A1:K5"/>
  <sheetViews>
    <sheetView workbookViewId="0">
      <selection activeCell="G2" sqref="G2:I4"/>
    </sheetView>
  </sheetViews>
  <sheetFormatPr defaultRowHeight="12.75"/>
  <cols>
    <col min="1" max="1" width="4.28515625" style="9" customWidth="1"/>
    <col min="2" max="2" width="9.28515625" style="10" customWidth="1"/>
    <col min="3" max="3" width="8.8554687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8.8554687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8.8554687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8.8554687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8.8554687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8.8554687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8.8554687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8.8554687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8.8554687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8.8554687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8.8554687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8.8554687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8.8554687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8.8554687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8.8554687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8.8554687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8.8554687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8.8554687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8.8554687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8.8554687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8.8554687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8.8554687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8.8554687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8.8554687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8.8554687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8.8554687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8.8554687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8.8554687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8.8554687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8.8554687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8.8554687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8.8554687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8.8554687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8.8554687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8.8554687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8.8554687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8.8554687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8.8554687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8.8554687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8.8554687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8.8554687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8.8554687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8.8554687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8.8554687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8.8554687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8.8554687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8.8554687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8.8554687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8.8554687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8.8554687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8.8554687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8.8554687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8.8554687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8.8554687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8.8554687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8.8554687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8.8554687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8.8554687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8.8554687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8.8554687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8.8554687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8.8554687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8.8554687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8.8554687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6" t="s">
        <v>26</v>
      </c>
      <c r="E1" s="7" t="s">
        <v>27</v>
      </c>
      <c r="F1" s="6" t="s">
        <v>28</v>
      </c>
      <c r="G1" s="6" t="s">
        <v>29</v>
      </c>
      <c r="H1" s="7" t="s">
        <v>30</v>
      </c>
      <c r="I1" s="7" t="s">
        <v>31</v>
      </c>
      <c r="J1" s="7" t="s">
        <v>32</v>
      </c>
      <c r="K1" s="7" t="s">
        <v>33</v>
      </c>
    </row>
    <row r="2" spans="1:11" ht="51">
      <c r="A2" s="9">
        <v>1</v>
      </c>
      <c r="B2" s="10" t="s">
        <v>52</v>
      </c>
      <c r="C2" s="10" t="s">
        <v>53</v>
      </c>
      <c r="D2" s="11" t="s">
        <v>54</v>
      </c>
      <c r="E2" s="12">
        <v>1.5</v>
      </c>
      <c r="F2" s="10" t="s">
        <v>37</v>
      </c>
      <c r="J2" s="12">
        <f>ROUND(E2*H2,0)</f>
        <v>0</v>
      </c>
      <c r="K2" s="12">
        <f>ROUND(E2*I2,0)</f>
        <v>0</v>
      </c>
    </row>
    <row r="4" spans="1:11" ht="89.25">
      <c r="A4" s="9">
        <v>2</v>
      </c>
      <c r="B4" s="11" t="s">
        <v>55</v>
      </c>
      <c r="C4" s="11" t="s">
        <v>56</v>
      </c>
      <c r="D4" s="11" t="s">
        <v>57</v>
      </c>
      <c r="E4" s="12">
        <v>1</v>
      </c>
      <c r="F4" s="10" t="s">
        <v>58</v>
      </c>
      <c r="G4" s="12"/>
      <c r="J4" s="12">
        <f>ROUND(E4*H4,0)</f>
        <v>0</v>
      </c>
      <c r="K4" s="12">
        <f>ROUND(E4*I4,0)</f>
        <v>0</v>
      </c>
    </row>
    <row r="5" spans="1:11" s="13" customFormat="1">
      <c r="A5" s="5"/>
      <c r="B5" s="6"/>
      <c r="C5" s="6"/>
      <c r="D5" s="6" t="s">
        <v>38</v>
      </c>
      <c r="E5" s="7"/>
      <c r="F5" s="6"/>
      <c r="G5" s="6"/>
      <c r="H5" s="7"/>
      <c r="I5" s="7"/>
      <c r="J5" s="7">
        <f>ROUND(SUM(J2:J4),0)</f>
        <v>0</v>
      </c>
      <c r="K5" s="7">
        <f>ROUND(SUM(K2:K4),0)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headerFooter alignWithMargins="0">
    <oddHeader>&amp;L&amp;"Times New Roman CE,Általános"&amp;10 Szivárgóépítés, alagcsövezés</oddHeader>
  </headerFooter>
</worksheet>
</file>

<file path=xl/worksheets/sheet6.xml><?xml version="1.0" encoding="utf-8"?>
<worksheet xmlns="http://schemas.openxmlformats.org/spreadsheetml/2006/main" xmlns:r="http://schemas.openxmlformats.org/officeDocument/2006/relationships">
  <sheetPr>
    <tabColor theme="9" tint="0.59999389629810485"/>
  </sheetPr>
  <dimension ref="A1:K9"/>
  <sheetViews>
    <sheetView workbookViewId="0">
      <selection activeCell="G2" sqref="G2:I8"/>
    </sheetView>
  </sheetViews>
  <sheetFormatPr defaultRowHeight="12.75"/>
  <cols>
    <col min="1" max="1" width="4.28515625" style="9" customWidth="1"/>
    <col min="2" max="2" width="9.28515625" style="10" customWidth="1"/>
    <col min="3" max="3" width="10.140625" style="10" customWidth="1"/>
    <col min="4" max="4" width="36.7109375" style="47"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10.14062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10.14062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10.14062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10.14062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10.14062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10.14062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10.14062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10.14062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10.14062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10.14062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10.14062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10.14062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10.14062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10.14062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10.14062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10.14062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10.14062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10.14062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10.14062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10.14062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10.14062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10.14062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10.14062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10.14062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10.14062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10.14062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10.14062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10.14062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10.14062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10.14062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10.14062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10.14062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10.14062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10.14062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10.14062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10.14062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10.14062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10.14062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10.14062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10.14062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10.14062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10.14062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10.14062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10.14062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10.14062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10.14062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10.14062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10.14062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10.14062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10.14062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10.14062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10.14062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10.14062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10.14062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10.14062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10.14062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10.14062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10.14062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10.14062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10.14062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10.14062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10.14062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10.14062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46" t="s">
        <v>26</v>
      </c>
      <c r="E1" s="7" t="s">
        <v>27</v>
      </c>
      <c r="F1" s="6" t="s">
        <v>28</v>
      </c>
      <c r="G1" s="6" t="s">
        <v>29</v>
      </c>
      <c r="H1" s="7" t="s">
        <v>30</v>
      </c>
      <c r="I1" s="7" t="s">
        <v>31</v>
      </c>
      <c r="J1" s="7" t="s">
        <v>32</v>
      </c>
      <c r="K1" s="7" t="s">
        <v>33</v>
      </c>
    </row>
    <row r="2" spans="1:11" ht="25.5">
      <c r="A2" s="9">
        <v>1</v>
      </c>
      <c r="B2" s="10" t="s">
        <v>59</v>
      </c>
      <c r="C2" s="10" t="s">
        <v>60</v>
      </c>
      <c r="D2" s="47" t="s">
        <v>61</v>
      </c>
      <c r="E2" s="12">
        <v>156</v>
      </c>
      <c r="F2" s="10" t="s">
        <v>42</v>
      </c>
      <c r="J2" s="12">
        <f>ROUND(E2*H2,0)</f>
        <v>0</v>
      </c>
      <c r="K2" s="12">
        <f>ROUND(E2*I2,0)</f>
        <v>0</v>
      </c>
    </row>
    <row r="4" spans="1:11" ht="38.25">
      <c r="A4" s="9">
        <v>2</v>
      </c>
      <c r="B4" s="10" t="s">
        <v>62</v>
      </c>
      <c r="C4" s="11" t="s">
        <v>63</v>
      </c>
      <c r="D4" s="47" t="s">
        <v>64</v>
      </c>
      <c r="E4" s="12">
        <v>18</v>
      </c>
      <c r="F4" s="10" t="s">
        <v>42</v>
      </c>
      <c r="J4" s="12">
        <f>ROUND(E4*H4,0)</f>
        <v>0</v>
      </c>
      <c r="K4" s="12">
        <f>ROUND(E4*I4,0)</f>
        <v>0</v>
      </c>
    </row>
    <row r="5" spans="1:11" ht="116.25">
      <c r="A5" s="9">
        <v>3</v>
      </c>
      <c r="B5" s="10" t="s">
        <v>65</v>
      </c>
      <c r="C5" s="11" t="s">
        <v>66</v>
      </c>
      <c r="D5" s="47" t="s">
        <v>67</v>
      </c>
      <c r="E5" s="12">
        <v>93</v>
      </c>
      <c r="F5" s="10" t="s">
        <v>37</v>
      </c>
      <c r="J5" s="12">
        <f>ROUND(E5*H5,0)</f>
        <v>0</v>
      </c>
      <c r="K5" s="12">
        <f>ROUND(E5*I5,0)</f>
        <v>0</v>
      </c>
    </row>
    <row r="6" spans="1:11" ht="51">
      <c r="A6" s="9">
        <v>4</v>
      </c>
      <c r="B6" s="10" t="s">
        <v>68</v>
      </c>
      <c r="C6" s="11" t="s">
        <v>69</v>
      </c>
      <c r="D6" s="47" t="s">
        <v>70</v>
      </c>
      <c r="E6" s="12">
        <v>156</v>
      </c>
      <c r="F6" s="10" t="s">
        <v>42</v>
      </c>
      <c r="J6" s="12">
        <f>ROUND(E6*H6,0)</f>
        <v>0</v>
      </c>
      <c r="K6" s="12">
        <f>ROUND(E6*I6,0)</f>
        <v>0</v>
      </c>
    </row>
    <row r="7" spans="1:11" ht="89.25">
      <c r="A7" s="9">
        <v>5</v>
      </c>
      <c r="B7" s="10" t="s">
        <v>71</v>
      </c>
      <c r="C7" s="11" t="s">
        <v>72</v>
      </c>
      <c r="D7" s="47" t="s">
        <v>73</v>
      </c>
      <c r="E7" s="12">
        <v>156</v>
      </c>
      <c r="F7" s="10" t="s">
        <v>42</v>
      </c>
      <c r="J7" s="12">
        <f>ROUND(E7*H7,0)</f>
        <v>0</v>
      </c>
      <c r="K7" s="12">
        <f>ROUND(E7*I7,0)</f>
        <v>0</v>
      </c>
    </row>
    <row r="8" spans="1:11" ht="116.25">
      <c r="A8" s="9">
        <v>6</v>
      </c>
      <c r="B8" s="10" t="s">
        <v>74</v>
      </c>
      <c r="C8" s="11" t="s">
        <v>75</v>
      </c>
      <c r="D8" s="47" t="s">
        <v>76</v>
      </c>
      <c r="E8" s="12">
        <v>24.5</v>
      </c>
      <c r="F8" s="10" t="s">
        <v>42</v>
      </c>
      <c r="J8" s="12">
        <f>ROUND(E8*H8,0)</f>
        <v>0</v>
      </c>
      <c r="K8" s="12">
        <f>ROUND(E8*I8,0)</f>
        <v>0</v>
      </c>
    </row>
    <row r="9" spans="1:11" s="13" customFormat="1">
      <c r="A9" s="5"/>
      <c r="B9" s="6"/>
      <c r="C9" s="6"/>
      <c r="D9" s="46" t="s">
        <v>38</v>
      </c>
      <c r="E9" s="7"/>
      <c r="F9" s="6"/>
      <c r="G9" s="6"/>
      <c r="H9" s="7"/>
      <c r="I9" s="7"/>
      <c r="J9" s="7">
        <f>ROUND(SUM(J2:J8),0)</f>
        <v>0</v>
      </c>
      <c r="K9" s="7">
        <f>ROUND(SUM(K2:K8),0)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r:id="rId1"/>
  <headerFooter alignWithMargins="0">
    <oddHeader>&amp;L&amp;"Times New Roman CE,Általános"&amp;10 Helyszíni beton és vasbeton munka</oddHeader>
  </headerFooter>
</worksheet>
</file>

<file path=xl/worksheets/sheet7.xml><?xml version="1.0" encoding="utf-8"?>
<worksheet xmlns="http://schemas.openxmlformats.org/spreadsheetml/2006/main" xmlns:r="http://schemas.openxmlformats.org/officeDocument/2006/relationships">
  <sheetPr>
    <tabColor theme="9" tint="0.59999389629810485"/>
  </sheetPr>
  <dimension ref="A1:K11"/>
  <sheetViews>
    <sheetView workbookViewId="0">
      <selection activeCell="G2" sqref="G2:I10"/>
    </sheetView>
  </sheetViews>
  <sheetFormatPr defaultRowHeight="12.75"/>
  <cols>
    <col min="1" max="1" width="4.28515625" style="9" customWidth="1"/>
    <col min="2" max="2" width="9.28515625" style="10" customWidth="1"/>
    <col min="3" max="3" width="10.8554687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10.8554687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10.8554687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10.8554687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10.8554687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10.8554687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10.8554687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10.8554687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10.8554687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10.8554687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10.8554687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10.8554687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10.8554687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10.8554687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10.8554687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10.8554687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10.8554687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10.8554687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10.8554687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10.8554687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10.8554687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10.8554687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10.8554687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10.8554687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10.8554687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10.8554687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10.8554687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10.8554687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10.8554687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10.8554687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10.8554687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10.8554687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10.8554687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10.8554687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10.8554687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10.8554687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10.8554687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10.8554687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10.8554687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10.8554687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10.8554687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10.8554687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10.8554687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10.8554687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10.8554687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10.8554687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10.8554687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10.8554687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10.8554687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10.8554687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10.8554687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10.8554687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10.8554687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10.8554687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10.8554687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10.8554687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10.8554687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10.8554687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10.8554687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10.8554687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10.8554687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10.8554687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10.8554687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10.8554687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6" t="s">
        <v>26</v>
      </c>
      <c r="E1" s="7" t="s">
        <v>27</v>
      </c>
      <c r="F1" s="6" t="s">
        <v>28</v>
      </c>
      <c r="G1" s="6" t="s">
        <v>29</v>
      </c>
      <c r="H1" s="7" t="s">
        <v>30</v>
      </c>
      <c r="I1" s="7" t="s">
        <v>31</v>
      </c>
      <c r="J1" s="7" t="s">
        <v>32</v>
      </c>
      <c r="K1" s="7" t="s">
        <v>33</v>
      </c>
    </row>
    <row r="2" spans="1:11" ht="25.5">
      <c r="A2" s="36">
        <v>1</v>
      </c>
      <c r="B2" s="37" t="s">
        <v>77</v>
      </c>
      <c r="C2" s="38" t="s">
        <v>78</v>
      </c>
      <c r="D2" s="38" t="s">
        <v>79</v>
      </c>
      <c r="E2" s="39">
        <v>288</v>
      </c>
      <c r="F2" s="37" t="s">
        <v>42</v>
      </c>
      <c r="G2" s="37"/>
      <c r="H2" s="39"/>
      <c r="I2" s="39"/>
      <c r="J2" s="39">
        <f>ROUND(E2*H2,0)</f>
        <v>0</v>
      </c>
      <c r="K2" s="39">
        <f>ROUND(E2*I2,0)</f>
        <v>0</v>
      </c>
    </row>
    <row r="3" spans="1:11" ht="63.75">
      <c r="A3" s="36">
        <v>2</v>
      </c>
      <c r="B3" s="37" t="s">
        <v>80</v>
      </c>
      <c r="C3" s="38" t="s">
        <v>81</v>
      </c>
      <c r="D3" s="38" t="s">
        <v>82</v>
      </c>
      <c r="E3" s="39">
        <v>180</v>
      </c>
      <c r="F3" s="37" t="s">
        <v>42</v>
      </c>
      <c r="G3" s="37"/>
      <c r="H3" s="39"/>
      <c r="I3" s="39"/>
      <c r="J3" s="39">
        <f t="shared" ref="J3:J9" si="0">ROUND(E3*H3,0)</f>
        <v>0</v>
      </c>
      <c r="K3" s="39">
        <f t="shared" ref="K3:K9" si="1">ROUND(E3*I3,0)</f>
        <v>0</v>
      </c>
    </row>
    <row r="4" spans="1:11" ht="63.75">
      <c r="A4" s="36">
        <v>3</v>
      </c>
      <c r="B4" s="37" t="s">
        <v>83</v>
      </c>
      <c r="C4" s="38" t="s">
        <v>84</v>
      </c>
      <c r="D4" s="38" t="s">
        <v>85</v>
      </c>
      <c r="E4" s="39">
        <v>288.5</v>
      </c>
      <c r="F4" s="37" t="s">
        <v>42</v>
      </c>
      <c r="G4" s="37"/>
      <c r="H4" s="39"/>
      <c r="I4" s="39"/>
      <c r="J4" s="39">
        <f t="shared" si="0"/>
        <v>0</v>
      </c>
      <c r="K4" s="39">
        <f t="shared" si="1"/>
        <v>0</v>
      </c>
    </row>
    <row r="5" spans="1:11" ht="38.25">
      <c r="A5" s="36">
        <v>4</v>
      </c>
      <c r="B5" s="37" t="s">
        <v>86</v>
      </c>
      <c r="C5" s="38" t="s">
        <v>87</v>
      </c>
      <c r="D5" s="38" t="s">
        <v>88</v>
      </c>
      <c r="E5" s="39">
        <v>180</v>
      </c>
      <c r="F5" s="37" t="s">
        <v>42</v>
      </c>
      <c r="G5" s="37"/>
      <c r="H5" s="39"/>
      <c r="I5" s="39"/>
      <c r="J5" s="39">
        <f t="shared" si="0"/>
        <v>0</v>
      </c>
      <c r="K5" s="39">
        <f t="shared" si="1"/>
        <v>0</v>
      </c>
    </row>
    <row r="6" spans="1:11" ht="25.5">
      <c r="A6" s="36">
        <v>5</v>
      </c>
      <c r="B6" s="37" t="s">
        <v>89</v>
      </c>
      <c r="C6" s="38" t="s">
        <v>90</v>
      </c>
      <c r="D6" s="38" t="s">
        <v>91</v>
      </c>
      <c r="E6" s="39">
        <v>288.5</v>
      </c>
      <c r="F6" s="37" t="s">
        <v>42</v>
      </c>
      <c r="G6" s="37"/>
      <c r="H6" s="39"/>
      <c r="I6" s="39"/>
      <c r="J6" s="39">
        <f t="shared" si="0"/>
        <v>0</v>
      </c>
      <c r="K6" s="39">
        <f t="shared" si="1"/>
        <v>0</v>
      </c>
    </row>
    <row r="7" spans="1:11" ht="25.5">
      <c r="A7" s="36">
        <v>6</v>
      </c>
      <c r="B7" s="37" t="s">
        <v>92</v>
      </c>
      <c r="C7" s="38" t="s">
        <v>93</v>
      </c>
      <c r="D7" s="38" t="s">
        <v>94</v>
      </c>
      <c r="E7" s="39">
        <v>288.5</v>
      </c>
      <c r="F7" s="37" t="s">
        <v>95</v>
      </c>
      <c r="G7" s="37"/>
      <c r="H7" s="39"/>
      <c r="I7" s="39"/>
      <c r="J7" s="39">
        <f t="shared" si="0"/>
        <v>0</v>
      </c>
      <c r="K7" s="39">
        <f t="shared" si="1"/>
        <v>0</v>
      </c>
    </row>
    <row r="8" spans="1:11" ht="25.5">
      <c r="A8" s="36">
        <v>7</v>
      </c>
      <c r="B8" s="37" t="s">
        <v>96</v>
      </c>
      <c r="C8" s="37" t="s">
        <v>97</v>
      </c>
      <c r="D8" s="38" t="s">
        <v>98</v>
      </c>
      <c r="E8" s="39">
        <v>20</v>
      </c>
      <c r="F8" s="37" t="s">
        <v>42</v>
      </c>
      <c r="G8" s="37"/>
      <c r="H8" s="39"/>
      <c r="I8" s="39"/>
      <c r="J8" s="39">
        <f t="shared" si="0"/>
        <v>0</v>
      </c>
      <c r="K8" s="39">
        <f t="shared" si="1"/>
        <v>0</v>
      </c>
    </row>
    <row r="9" spans="1:11" ht="25.5">
      <c r="A9" s="36">
        <v>8</v>
      </c>
      <c r="B9" s="37" t="s">
        <v>99</v>
      </c>
      <c r="C9" s="37" t="s">
        <v>100</v>
      </c>
      <c r="D9" s="38" t="s">
        <v>101</v>
      </c>
      <c r="E9" s="39">
        <v>85</v>
      </c>
      <c r="F9" s="37" t="s">
        <v>42</v>
      </c>
      <c r="G9" s="37"/>
      <c r="H9" s="39"/>
      <c r="I9" s="39"/>
      <c r="J9" s="39">
        <f t="shared" si="0"/>
        <v>0</v>
      </c>
      <c r="K9" s="39">
        <f t="shared" si="1"/>
        <v>0</v>
      </c>
    </row>
    <row r="10" spans="1:11" ht="38.25">
      <c r="A10" s="36">
        <v>9</v>
      </c>
      <c r="B10" s="37" t="s">
        <v>102</v>
      </c>
      <c r="C10" s="37" t="s">
        <v>103</v>
      </c>
      <c r="D10" s="37" t="s">
        <v>104</v>
      </c>
      <c r="E10" s="39">
        <v>180</v>
      </c>
      <c r="F10" s="37" t="s">
        <v>42</v>
      </c>
      <c r="G10" s="37"/>
      <c r="H10" s="39"/>
      <c r="I10" s="39"/>
      <c r="J10" s="39">
        <f>E10*H10</f>
        <v>0</v>
      </c>
      <c r="K10" s="39">
        <f>E10*I10</f>
        <v>0</v>
      </c>
    </row>
    <row r="11" spans="1:11" s="13" customFormat="1">
      <c r="A11" s="5"/>
      <c r="B11" s="6"/>
      <c r="C11" s="6"/>
      <c r="D11" s="6" t="s">
        <v>38</v>
      </c>
      <c r="E11" s="7"/>
      <c r="F11" s="6"/>
      <c r="G11" s="6"/>
      <c r="H11" s="7"/>
      <c r="I11" s="7"/>
      <c r="J11" s="7">
        <f>ROUND(SUM(J2:J10),0)</f>
        <v>0</v>
      </c>
      <c r="K11" s="7">
        <f>ROUND(SUM(K2:K10),0)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r:id="rId1"/>
  <headerFooter alignWithMargins="0">
    <oddHeader>&amp;L&amp;"Times New Roman CE,Általános"&amp;10 Ácsmunka</oddHeader>
  </headerFooter>
</worksheet>
</file>

<file path=xl/worksheets/sheet8.xml><?xml version="1.0" encoding="utf-8"?>
<worksheet xmlns="http://schemas.openxmlformats.org/spreadsheetml/2006/main" xmlns:r="http://schemas.openxmlformats.org/officeDocument/2006/relationships">
  <sheetPr>
    <tabColor theme="9" tint="0.59999389629810485"/>
  </sheetPr>
  <dimension ref="A1:K10"/>
  <sheetViews>
    <sheetView workbookViewId="0">
      <selection activeCell="G2" sqref="G2:I9"/>
    </sheetView>
  </sheetViews>
  <sheetFormatPr defaultRowHeight="12.75"/>
  <cols>
    <col min="1" max="1" width="4.28515625" style="9" customWidth="1"/>
    <col min="2" max="2" width="9.28515625" style="10" customWidth="1"/>
    <col min="3" max="3" width="8.8554687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8.8554687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8.8554687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8.8554687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8.8554687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8.8554687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8.8554687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8.8554687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8.8554687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8.8554687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8.8554687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8.8554687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8.8554687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8.8554687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8.8554687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8.8554687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8.8554687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8.8554687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8.8554687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8.8554687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8.8554687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8.8554687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8.8554687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8.8554687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8.8554687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8.8554687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8.8554687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8.8554687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8.8554687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8.8554687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8.8554687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8.8554687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8.8554687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8.8554687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8.8554687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8.8554687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8.8554687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8.8554687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8.8554687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8.8554687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8.8554687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8.8554687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8.8554687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8.8554687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8.8554687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8.8554687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8.8554687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8.8554687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8.8554687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8.8554687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8.8554687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8.8554687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8.8554687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8.8554687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8.8554687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8.8554687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8.8554687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8.8554687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8.8554687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8.8554687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8.8554687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8.8554687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8.8554687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8.8554687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6" t="s">
        <v>26</v>
      </c>
      <c r="E1" s="7" t="s">
        <v>27</v>
      </c>
      <c r="F1" s="6" t="s">
        <v>28</v>
      </c>
      <c r="G1" s="6" t="s">
        <v>29</v>
      </c>
      <c r="H1" s="7" t="s">
        <v>30</v>
      </c>
      <c r="I1" s="7" t="s">
        <v>31</v>
      </c>
      <c r="J1" s="7" t="s">
        <v>32</v>
      </c>
      <c r="K1" s="7" t="s">
        <v>33</v>
      </c>
    </row>
    <row r="2" spans="1:11" ht="38.25">
      <c r="A2" s="9">
        <v>1</v>
      </c>
      <c r="B2" s="10" t="s">
        <v>105</v>
      </c>
      <c r="C2" s="10" t="s">
        <v>106</v>
      </c>
      <c r="D2" s="11" t="s">
        <v>107</v>
      </c>
      <c r="E2" s="12">
        <v>185</v>
      </c>
      <c r="F2" s="10" t="s">
        <v>42</v>
      </c>
      <c r="J2" s="12">
        <f>ROUND(E2*H2,0)</f>
        <v>0</v>
      </c>
      <c r="K2" s="12">
        <f>ROUND(E2*I2,0)</f>
        <v>0</v>
      </c>
    </row>
    <row r="4" spans="1:11" ht="38.25">
      <c r="A4" s="9">
        <v>2</v>
      </c>
      <c r="B4" s="10" t="s">
        <v>108</v>
      </c>
      <c r="C4" s="10" t="s">
        <v>109</v>
      </c>
      <c r="D4" s="11" t="s">
        <v>110</v>
      </c>
      <c r="E4" s="12">
        <v>42</v>
      </c>
      <c r="F4" s="10" t="s">
        <v>42</v>
      </c>
      <c r="J4" s="12">
        <f t="shared" ref="J4:J9" si="0">ROUND(E4*H4,0)</f>
        <v>0</v>
      </c>
      <c r="K4" s="12">
        <f t="shared" ref="K4:K9" si="1">ROUND(E4*I4,0)</f>
        <v>0</v>
      </c>
    </row>
    <row r="5" spans="1:11" ht="51">
      <c r="A5" s="9">
        <v>3</v>
      </c>
      <c r="B5" s="10" t="s">
        <v>111</v>
      </c>
      <c r="C5" s="10" t="s">
        <v>112</v>
      </c>
      <c r="D5" s="11" t="s">
        <v>113</v>
      </c>
      <c r="E5" s="12">
        <v>22</v>
      </c>
      <c r="F5" s="10" t="s">
        <v>95</v>
      </c>
      <c r="J5" s="12">
        <f t="shared" si="0"/>
        <v>0</v>
      </c>
      <c r="K5" s="12">
        <f t="shared" si="1"/>
        <v>0</v>
      </c>
    </row>
    <row r="6" spans="1:11" ht="38.25">
      <c r="A6" s="9">
        <v>4</v>
      </c>
      <c r="B6" s="10" t="s">
        <v>114</v>
      </c>
      <c r="C6" s="10" t="s">
        <v>115</v>
      </c>
      <c r="D6" s="11" t="s">
        <v>116</v>
      </c>
      <c r="E6" s="12">
        <v>31.4</v>
      </c>
      <c r="F6" s="10" t="s">
        <v>95</v>
      </c>
      <c r="J6" s="12">
        <f t="shared" si="0"/>
        <v>0</v>
      </c>
      <c r="K6" s="12">
        <f t="shared" si="1"/>
        <v>0</v>
      </c>
    </row>
    <row r="7" spans="1:11" ht="63.75">
      <c r="A7" s="9">
        <v>5</v>
      </c>
      <c r="B7" s="10" t="s">
        <v>117</v>
      </c>
      <c r="C7" s="10" t="s">
        <v>118</v>
      </c>
      <c r="D7" s="11" t="s">
        <v>119</v>
      </c>
      <c r="E7" s="12">
        <v>185.5</v>
      </c>
      <c r="F7" s="10" t="s">
        <v>42</v>
      </c>
      <c r="J7" s="12">
        <f t="shared" si="0"/>
        <v>0</v>
      </c>
      <c r="K7" s="12">
        <f t="shared" si="1"/>
        <v>0</v>
      </c>
    </row>
    <row r="8" spans="1:11" ht="89.25">
      <c r="A8" s="9">
        <v>6</v>
      </c>
      <c r="B8" s="10" t="s">
        <v>120</v>
      </c>
      <c r="C8" s="10" t="s">
        <v>121</v>
      </c>
      <c r="D8" s="11" t="s">
        <v>122</v>
      </c>
      <c r="E8" s="12">
        <v>55</v>
      </c>
      <c r="F8" s="10" t="s">
        <v>95</v>
      </c>
      <c r="J8" s="12">
        <f t="shared" si="0"/>
        <v>0</v>
      </c>
      <c r="K8" s="12">
        <f t="shared" si="1"/>
        <v>0</v>
      </c>
    </row>
    <row r="9" spans="1:11" ht="63.75">
      <c r="A9" s="9">
        <v>7</v>
      </c>
      <c r="B9" s="10" t="s">
        <v>123</v>
      </c>
      <c r="C9" s="10" t="s">
        <v>124</v>
      </c>
      <c r="D9" s="11" t="s">
        <v>125</v>
      </c>
      <c r="E9" s="12">
        <v>6</v>
      </c>
      <c r="F9" s="10" t="s">
        <v>42</v>
      </c>
      <c r="J9" s="12">
        <f t="shared" si="0"/>
        <v>0</v>
      </c>
      <c r="K9" s="12">
        <f t="shared" si="1"/>
        <v>0</v>
      </c>
    </row>
    <row r="10" spans="1:11" s="13" customFormat="1">
      <c r="A10" s="5"/>
      <c r="B10" s="6"/>
      <c r="C10" s="6"/>
      <c r="D10" s="6" t="s">
        <v>38</v>
      </c>
      <c r="E10" s="7"/>
      <c r="F10" s="6"/>
      <c r="G10" s="6"/>
      <c r="H10" s="7"/>
      <c r="I10" s="7"/>
      <c r="J10" s="7">
        <f>ROUND(SUM(J2:J9),0)</f>
        <v>0</v>
      </c>
      <c r="K10" s="7">
        <f>ROUND(SUM(K2:K9),0)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headerFooter alignWithMargins="0">
    <oddHeader>&amp;L&amp;"Times New Roman CE,Általános"&amp;10 Vakolás és rabicolás</oddHeader>
  </headerFooter>
</worksheet>
</file>

<file path=xl/worksheets/sheet9.xml><?xml version="1.0" encoding="utf-8"?>
<worksheet xmlns="http://schemas.openxmlformats.org/spreadsheetml/2006/main" xmlns:r="http://schemas.openxmlformats.org/officeDocument/2006/relationships">
  <sheetPr>
    <tabColor theme="9" tint="0.59999389629810485"/>
  </sheetPr>
  <dimension ref="A1:K9"/>
  <sheetViews>
    <sheetView workbookViewId="0">
      <selection activeCell="G2" sqref="G2:I9"/>
    </sheetView>
  </sheetViews>
  <sheetFormatPr defaultRowHeight="12.75"/>
  <cols>
    <col min="1" max="1" width="4.28515625" style="9" customWidth="1"/>
    <col min="2" max="2" width="9.28515625" style="10" customWidth="1"/>
    <col min="3" max="3" width="9.42578125" style="10" customWidth="1"/>
    <col min="4" max="4" width="36.7109375" style="10" customWidth="1"/>
    <col min="5" max="5" width="6.7109375" style="12" customWidth="1"/>
    <col min="6" max="6" width="6.7109375" style="10" customWidth="1"/>
    <col min="7" max="7" width="8.28515625" style="10" customWidth="1"/>
    <col min="8" max="9" width="8.28515625" style="12" customWidth="1"/>
    <col min="10" max="11" width="10.28515625" style="12" customWidth="1"/>
    <col min="12" max="12" width="15.7109375" style="10" customWidth="1"/>
    <col min="13" max="256" width="9.140625" style="10"/>
    <col min="257" max="257" width="4.28515625" style="10" customWidth="1"/>
    <col min="258" max="258" width="9.28515625" style="10" customWidth="1"/>
    <col min="259" max="259" width="9.42578125" style="10" customWidth="1"/>
    <col min="260" max="260" width="36.7109375" style="10" customWidth="1"/>
    <col min="261" max="262" width="6.7109375" style="10" customWidth="1"/>
    <col min="263" max="265" width="8.28515625" style="10" customWidth="1"/>
    <col min="266" max="267" width="10.28515625" style="10" customWidth="1"/>
    <col min="268" max="268" width="15.7109375" style="10" customWidth="1"/>
    <col min="269" max="512" width="9.140625" style="10"/>
    <col min="513" max="513" width="4.28515625" style="10" customWidth="1"/>
    <col min="514" max="514" width="9.28515625" style="10" customWidth="1"/>
    <col min="515" max="515" width="9.42578125" style="10" customWidth="1"/>
    <col min="516" max="516" width="36.7109375" style="10" customWidth="1"/>
    <col min="517" max="518" width="6.7109375" style="10" customWidth="1"/>
    <col min="519" max="521" width="8.28515625" style="10" customWidth="1"/>
    <col min="522" max="523" width="10.28515625" style="10" customWidth="1"/>
    <col min="524" max="524" width="15.7109375" style="10" customWidth="1"/>
    <col min="525" max="768" width="9.140625" style="10"/>
    <col min="769" max="769" width="4.28515625" style="10" customWidth="1"/>
    <col min="770" max="770" width="9.28515625" style="10" customWidth="1"/>
    <col min="771" max="771" width="9.42578125" style="10" customWidth="1"/>
    <col min="772" max="772" width="36.7109375" style="10" customWidth="1"/>
    <col min="773" max="774" width="6.7109375" style="10" customWidth="1"/>
    <col min="775" max="777" width="8.28515625" style="10" customWidth="1"/>
    <col min="778" max="779" width="10.28515625" style="10" customWidth="1"/>
    <col min="780" max="780" width="15.7109375" style="10" customWidth="1"/>
    <col min="781" max="1024" width="9.140625" style="10"/>
    <col min="1025" max="1025" width="4.28515625" style="10" customWidth="1"/>
    <col min="1026" max="1026" width="9.28515625" style="10" customWidth="1"/>
    <col min="1027" max="1027" width="9.42578125" style="10" customWidth="1"/>
    <col min="1028" max="1028" width="36.7109375" style="10" customWidth="1"/>
    <col min="1029" max="1030" width="6.7109375" style="10" customWidth="1"/>
    <col min="1031" max="1033" width="8.28515625" style="10" customWidth="1"/>
    <col min="1034" max="1035" width="10.28515625" style="10" customWidth="1"/>
    <col min="1036" max="1036" width="15.7109375" style="10" customWidth="1"/>
    <col min="1037" max="1280" width="9.140625" style="10"/>
    <col min="1281" max="1281" width="4.28515625" style="10" customWidth="1"/>
    <col min="1282" max="1282" width="9.28515625" style="10" customWidth="1"/>
    <col min="1283" max="1283" width="9.42578125" style="10" customWidth="1"/>
    <col min="1284" max="1284" width="36.7109375" style="10" customWidth="1"/>
    <col min="1285" max="1286" width="6.7109375" style="10" customWidth="1"/>
    <col min="1287" max="1289" width="8.28515625" style="10" customWidth="1"/>
    <col min="1290" max="1291" width="10.28515625" style="10" customWidth="1"/>
    <col min="1292" max="1292" width="15.7109375" style="10" customWidth="1"/>
    <col min="1293" max="1536" width="9.140625" style="10"/>
    <col min="1537" max="1537" width="4.28515625" style="10" customWidth="1"/>
    <col min="1538" max="1538" width="9.28515625" style="10" customWidth="1"/>
    <col min="1539" max="1539" width="9.42578125" style="10" customWidth="1"/>
    <col min="1540" max="1540" width="36.7109375" style="10" customWidth="1"/>
    <col min="1541" max="1542" width="6.7109375" style="10" customWidth="1"/>
    <col min="1543" max="1545" width="8.28515625" style="10" customWidth="1"/>
    <col min="1546" max="1547" width="10.28515625" style="10" customWidth="1"/>
    <col min="1548" max="1548" width="15.7109375" style="10" customWidth="1"/>
    <col min="1549" max="1792" width="9.140625" style="10"/>
    <col min="1793" max="1793" width="4.28515625" style="10" customWidth="1"/>
    <col min="1794" max="1794" width="9.28515625" style="10" customWidth="1"/>
    <col min="1795" max="1795" width="9.42578125" style="10" customWidth="1"/>
    <col min="1796" max="1796" width="36.7109375" style="10" customWidth="1"/>
    <col min="1797" max="1798" width="6.7109375" style="10" customWidth="1"/>
    <col min="1799" max="1801" width="8.28515625" style="10" customWidth="1"/>
    <col min="1802" max="1803" width="10.28515625" style="10" customWidth="1"/>
    <col min="1804" max="1804" width="15.7109375" style="10" customWidth="1"/>
    <col min="1805" max="2048" width="9.140625" style="10"/>
    <col min="2049" max="2049" width="4.28515625" style="10" customWidth="1"/>
    <col min="2050" max="2050" width="9.28515625" style="10" customWidth="1"/>
    <col min="2051" max="2051" width="9.42578125" style="10" customWidth="1"/>
    <col min="2052" max="2052" width="36.7109375" style="10" customWidth="1"/>
    <col min="2053" max="2054" width="6.7109375" style="10" customWidth="1"/>
    <col min="2055" max="2057" width="8.28515625" style="10" customWidth="1"/>
    <col min="2058" max="2059" width="10.28515625" style="10" customWidth="1"/>
    <col min="2060" max="2060" width="15.7109375" style="10" customWidth="1"/>
    <col min="2061" max="2304" width="9.140625" style="10"/>
    <col min="2305" max="2305" width="4.28515625" style="10" customWidth="1"/>
    <col min="2306" max="2306" width="9.28515625" style="10" customWidth="1"/>
    <col min="2307" max="2307" width="9.42578125" style="10" customWidth="1"/>
    <col min="2308" max="2308" width="36.7109375" style="10" customWidth="1"/>
    <col min="2309" max="2310" width="6.7109375" style="10" customWidth="1"/>
    <col min="2311" max="2313" width="8.28515625" style="10" customWidth="1"/>
    <col min="2314" max="2315" width="10.28515625" style="10" customWidth="1"/>
    <col min="2316" max="2316" width="15.7109375" style="10" customWidth="1"/>
    <col min="2317" max="2560" width="9.140625" style="10"/>
    <col min="2561" max="2561" width="4.28515625" style="10" customWidth="1"/>
    <col min="2562" max="2562" width="9.28515625" style="10" customWidth="1"/>
    <col min="2563" max="2563" width="9.42578125" style="10" customWidth="1"/>
    <col min="2564" max="2564" width="36.7109375" style="10" customWidth="1"/>
    <col min="2565" max="2566" width="6.7109375" style="10" customWidth="1"/>
    <col min="2567" max="2569" width="8.28515625" style="10" customWidth="1"/>
    <col min="2570" max="2571" width="10.28515625" style="10" customWidth="1"/>
    <col min="2572" max="2572" width="15.7109375" style="10" customWidth="1"/>
    <col min="2573" max="2816" width="9.140625" style="10"/>
    <col min="2817" max="2817" width="4.28515625" style="10" customWidth="1"/>
    <col min="2818" max="2818" width="9.28515625" style="10" customWidth="1"/>
    <col min="2819" max="2819" width="9.42578125" style="10" customWidth="1"/>
    <col min="2820" max="2820" width="36.7109375" style="10" customWidth="1"/>
    <col min="2821" max="2822" width="6.7109375" style="10" customWidth="1"/>
    <col min="2823" max="2825" width="8.28515625" style="10" customWidth="1"/>
    <col min="2826" max="2827" width="10.28515625" style="10" customWidth="1"/>
    <col min="2828" max="2828" width="15.7109375" style="10" customWidth="1"/>
    <col min="2829" max="3072" width="9.140625" style="10"/>
    <col min="3073" max="3073" width="4.28515625" style="10" customWidth="1"/>
    <col min="3074" max="3074" width="9.28515625" style="10" customWidth="1"/>
    <col min="3075" max="3075" width="9.42578125" style="10" customWidth="1"/>
    <col min="3076" max="3076" width="36.7109375" style="10" customWidth="1"/>
    <col min="3077" max="3078" width="6.7109375" style="10" customWidth="1"/>
    <col min="3079" max="3081" width="8.28515625" style="10" customWidth="1"/>
    <col min="3082" max="3083" width="10.28515625" style="10" customWidth="1"/>
    <col min="3084" max="3084" width="15.7109375" style="10" customWidth="1"/>
    <col min="3085" max="3328" width="9.140625" style="10"/>
    <col min="3329" max="3329" width="4.28515625" style="10" customWidth="1"/>
    <col min="3330" max="3330" width="9.28515625" style="10" customWidth="1"/>
    <col min="3331" max="3331" width="9.42578125" style="10" customWidth="1"/>
    <col min="3332" max="3332" width="36.7109375" style="10" customWidth="1"/>
    <col min="3333" max="3334" width="6.7109375" style="10" customWidth="1"/>
    <col min="3335" max="3337" width="8.28515625" style="10" customWidth="1"/>
    <col min="3338" max="3339" width="10.28515625" style="10" customWidth="1"/>
    <col min="3340" max="3340" width="15.7109375" style="10" customWidth="1"/>
    <col min="3341" max="3584" width="9.140625" style="10"/>
    <col min="3585" max="3585" width="4.28515625" style="10" customWidth="1"/>
    <col min="3586" max="3586" width="9.28515625" style="10" customWidth="1"/>
    <col min="3587" max="3587" width="9.42578125" style="10" customWidth="1"/>
    <col min="3588" max="3588" width="36.7109375" style="10" customWidth="1"/>
    <col min="3589" max="3590" width="6.7109375" style="10" customWidth="1"/>
    <col min="3591" max="3593" width="8.28515625" style="10" customWidth="1"/>
    <col min="3594" max="3595" width="10.28515625" style="10" customWidth="1"/>
    <col min="3596" max="3596" width="15.7109375" style="10" customWidth="1"/>
    <col min="3597" max="3840" width="9.140625" style="10"/>
    <col min="3841" max="3841" width="4.28515625" style="10" customWidth="1"/>
    <col min="3842" max="3842" width="9.28515625" style="10" customWidth="1"/>
    <col min="3843" max="3843" width="9.42578125" style="10" customWidth="1"/>
    <col min="3844" max="3844" width="36.7109375" style="10" customWidth="1"/>
    <col min="3845" max="3846" width="6.7109375" style="10" customWidth="1"/>
    <col min="3847" max="3849" width="8.28515625" style="10" customWidth="1"/>
    <col min="3850" max="3851" width="10.28515625" style="10" customWidth="1"/>
    <col min="3852" max="3852" width="15.7109375" style="10" customWidth="1"/>
    <col min="3853" max="4096" width="9.140625" style="10"/>
    <col min="4097" max="4097" width="4.28515625" style="10" customWidth="1"/>
    <col min="4098" max="4098" width="9.28515625" style="10" customWidth="1"/>
    <col min="4099" max="4099" width="9.42578125" style="10" customWidth="1"/>
    <col min="4100" max="4100" width="36.7109375" style="10" customWidth="1"/>
    <col min="4101" max="4102" width="6.7109375" style="10" customWidth="1"/>
    <col min="4103" max="4105" width="8.28515625" style="10" customWidth="1"/>
    <col min="4106" max="4107" width="10.28515625" style="10" customWidth="1"/>
    <col min="4108" max="4108" width="15.7109375" style="10" customWidth="1"/>
    <col min="4109" max="4352" width="9.140625" style="10"/>
    <col min="4353" max="4353" width="4.28515625" style="10" customWidth="1"/>
    <col min="4354" max="4354" width="9.28515625" style="10" customWidth="1"/>
    <col min="4355" max="4355" width="9.42578125" style="10" customWidth="1"/>
    <col min="4356" max="4356" width="36.7109375" style="10" customWidth="1"/>
    <col min="4357" max="4358" width="6.7109375" style="10" customWidth="1"/>
    <col min="4359" max="4361" width="8.28515625" style="10" customWidth="1"/>
    <col min="4362" max="4363" width="10.28515625" style="10" customWidth="1"/>
    <col min="4364" max="4364" width="15.7109375" style="10" customWidth="1"/>
    <col min="4365" max="4608" width="9.140625" style="10"/>
    <col min="4609" max="4609" width="4.28515625" style="10" customWidth="1"/>
    <col min="4610" max="4610" width="9.28515625" style="10" customWidth="1"/>
    <col min="4611" max="4611" width="9.42578125" style="10" customWidth="1"/>
    <col min="4612" max="4612" width="36.7109375" style="10" customWidth="1"/>
    <col min="4613" max="4614" width="6.7109375" style="10" customWidth="1"/>
    <col min="4615" max="4617" width="8.28515625" style="10" customWidth="1"/>
    <col min="4618" max="4619" width="10.28515625" style="10" customWidth="1"/>
    <col min="4620" max="4620" width="15.7109375" style="10" customWidth="1"/>
    <col min="4621" max="4864" width="9.140625" style="10"/>
    <col min="4865" max="4865" width="4.28515625" style="10" customWidth="1"/>
    <col min="4866" max="4866" width="9.28515625" style="10" customWidth="1"/>
    <col min="4867" max="4867" width="9.42578125" style="10" customWidth="1"/>
    <col min="4868" max="4868" width="36.7109375" style="10" customWidth="1"/>
    <col min="4869" max="4870" width="6.7109375" style="10" customWidth="1"/>
    <col min="4871" max="4873" width="8.28515625" style="10" customWidth="1"/>
    <col min="4874" max="4875" width="10.28515625" style="10" customWidth="1"/>
    <col min="4876" max="4876" width="15.7109375" style="10" customWidth="1"/>
    <col min="4877" max="5120" width="9.140625" style="10"/>
    <col min="5121" max="5121" width="4.28515625" style="10" customWidth="1"/>
    <col min="5122" max="5122" width="9.28515625" style="10" customWidth="1"/>
    <col min="5123" max="5123" width="9.42578125" style="10" customWidth="1"/>
    <col min="5124" max="5124" width="36.7109375" style="10" customWidth="1"/>
    <col min="5125" max="5126" width="6.7109375" style="10" customWidth="1"/>
    <col min="5127" max="5129" width="8.28515625" style="10" customWidth="1"/>
    <col min="5130" max="5131" width="10.28515625" style="10" customWidth="1"/>
    <col min="5132" max="5132" width="15.7109375" style="10" customWidth="1"/>
    <col min="5133" max="5376" width="9.140625" style="10"/>
    <col min="5377" max="5377" width="4.28515625" style="10" customWidth="1"/>
    <col min="5378" max="5378" width="9.28515625" style="10" customWidth="1"/>
    <col min="5379" max="5379" width="9.42578125" style="10" customWidth="1"/>
    <col min="5380" max="5380" width="36.7109375" style="10" customWidth="1"/>
    <col min="5381" max="5382" width="6.7109375" style="10" customWidth="1"/>
    <col min="5383" max="5385" width="8.28515625" style="10" customWidth="1"/>
    <col min="5386" max="5387" width="10.28515625" style="10" customWidth="1"/>
    <col min="5388" max="5388" width="15.7109375" style="10" customWidth="1"/>
    <col min="5389" max="5632" width="9.140625" style="10"/>
    <col min="5633" max="5633" width="4.28515625" style="10" customWidth="1"/>
    <col min="5634" max="5634" width="9.28515625" style="10" customWidth="1"/>
    <col min="5635" max="5635" width="9.42578125" style="10" customWidth="1"/>
    <col min="5636" max="5636" width="36.7109375" style="10" customWidth="1"/>
    <col min="5637" max="5638" width="6.7109375" style="10" customWidth="1"/>
    <col min="5639" max="5641" width="8.28515625" style="10" customWidth="1"/>
    <col min="5642" max="5643" width="10.28515625" style="10" customWidth="1"/>
    <col min="5644" max="5644" width="15.7109375" style="10" customWidth="1"/>
    <col min="5645" max="5888" width="9.140625" style="10"/>
    <col min="5889" max="5889" width="4.28515625" style="10" customWidth="1"/>
    <col min="5890" max="5890" width="9.28515625" style="10" customWidth="1"/>
    <col min="5891" max="5891" width="9.42578125" style="10" customWidth="1"/>
    <col min="5892" max="5892" width="36.7109375" style="10" customWidth="1"/>
    <col min="5893" max="5894" width="6.7109375" style="10" customWidth="1"/>
    <col min="5895" max="5897" width="8.28515625" style="10" customWidth="1"/>
    <col min="5898" max="5899" width="10.28515625" style="10" customWidth="1"/>
    <col min="5900" max="5900" width="15.7109375" style="10" customWidth="1"/>
    <col min="5901" max="6144" width="9.140625" style="10"/>
    <col min="6145" max="6145" width="4.28515625" style="10" customWidth="1"/>
    <col min="6146" max="6146" width="9.28515625" style="10" customWidth="1"/>
    <col min="6147" max="6147" width="9.42578125" style="10" customWidth="1"/>
    <col min="6148" max="6148" width="36.7109375" style="10" customWidth="1"/>
    <col min="6149" max="6150" width="6.7109375" style="10" customWidth="1"/>
    <col min="6151" max="6153" width="8.28515625" style="10" customWidth="1"/>
    <col min="6154" max="6155" width="10.28515625" style="10" customWidth="1"/>
    <col min="6156" max="6156" width="15.7109375" style="10" customWidth="1"/>
    <col min="6157" max="6400" width="9.140625" style="10"/>
    <col min="6401" max="6401" width="4.28515625" style="10" customWidth="1"/>
    <col min="6402" max="6402" width="9.28515625" style="10" customWidth="1"/>
    <col min="6403" max="6403" width="9.42578125" style="10" customWidth="1"/>
    <col min="6404" max="6404" width="36.7109375" style="10" customWidth="1"/>
    <col min="6405" max="6406" width="6.7109375" style="10" customWidth="1"/>
    <col min="6407" max="6409" width="8.28515625" style="10" customWidth="1"/>
    <col min="6410" max="6411" width="10.28515625" style="10" customWidth="1"/>
    <col min="6412" max="6412" width="15.7109375" style="10" customWidth="1"/>
    <col min="6413" max="6656" width="9.140625" style="10"/>
    <col min="6657" max="6657" width="4.28515625" style="10" customWidth="1"/>
    <col min="6658" max="6658" width="9.28515625" style="10" customWidth="1"/>
    <col min="6659" max="6659" width="9.42578125" style="10" customWidth="1"/>
    <col min="6660" max="6660" width="36.7109375" style="10" customWidth="1"/>
    <col min="6661" max="6662" width="6.7109375" style="10" customWidth="1"/>
    <col min="6663" max="6665" width="8.28515625" style="10" customWidth="1"/>
    <col min="6666" max="6667" width="10.28515625" style="10" customWidth="1"/>
    <col min="6668" max="6668" width="15.7109375" style="10" customWidth="1"/>
    <col min="6669" max="6912" width="9.140625" style="10"/>
    <col min="6913" max="6913" width="4.28515625" style="10" customWidth="1"/>
    <col min="6914" max="6914" width="9.28515625" style="10" customWidth="1"/>
    <col min="6915" max="6915" width="9.42578125" style="10" customWidth="1"/>
    <col min="6916" max="6916" width="36.7109375" style="10" customWidth="1"/>
    <col min="6917" max="6918" width="6.7109375" style="10" customWidth="1"/>
    <col min="6919" max="6921" width="8.28515625" style="10" customWidth="1"/>
    <col min="6922" max="6923" width="10.28515625" style="10" customWidth="1"/>
    <col min="6924" max="6924" width="15.7109375" style="10" customWidth="1"/>
    <col min="6925" max="7168" width="9.140625" style="10"/>
    <col min="7169" max="7169" width="4.28515625" style="10" customWidth="1"/>
    <col min="7170" max="7170" width="9.28515625" style="10" customWidth="1"/>
    <col min="7171" max="7171" width="9.42578125" style="10" customWidth="1"/>
    <col min="7172" max="7172" width="36.7109375" style="10" customWidth="1"/>
    <col min="7173" max="7174" width="6.7109375" style="10" customWidth="1"/>
    <col min="7175" max="7177" width="8.28515625" style="10" customWidth="1"/>
    <col min="7178" max="7179" width="10.28515625" style="10" customWidth="1"/>
    <col min="7180" max="7180" width="15.7109375" style="10" customWidth="1"/>
    <col min="7181" max="7424" width="9.140625" style="10"/>
    <col min="7425" max="7425" width="4.28515625" style="10" customWidth="1"/>
    <col min="7426" max="7426" width="9.28515625" style="10" customWidth="1"/>
    <col min="7427" max="7427" width="9.42578125" style="10" customWidth="1"/>
    <col min="7428" max="7428" width="36.7109375" style="10" customWidth="1"/>
    <col min="7429" max="7430" width="6.7109375" style="10" customWidth="1"/>
    <col min="7431" max="7433" width="8.28515625" style="10" customWidth="1"/>
    <col min="7434" max="7435" width="10.28515625" style="10" customWidth="1"/>
    <col min="7436" max="7436" width="15.7109375" style="10" customWidth="1"/>
    <col min="7437" max="7680" width="9.140625" style="10"/>
    <col min="7681" max="7681" width="4.28515625" style="10" customWidth="1"/>
    <col min="7682" max="7682" width="9.28515625" style="10" customWidth="1"/>
    <col min="7683" max="7683" width="9.42578125" style="10" customWidth="1"/>
    <col min="7684" max="7684" width="36.7109375" style="10" customWidth="1"/>
    <col min="7685" max="7686" width="6.7109375" style="10" customWidth="1"/>
    <col min="7687" max="7689" width="8.28515625" style="10" customWidth="1"/>
    <col min="7690" max="7691" width="10.28515625" style="10" customWidth="1"/>
    <col min="7692" max="7692" width="15.7109375" style="10" customWidth="1"/>
    <col min="7693" max="7936" width="9.140625" style="10"/>
    <col min="7937" max="7937" width="4.28515625" style="10" customWidth="1"/>
    <col min="7938" max="7938" width="9.28515625" style="10" customWidth="1"/>
    <col min="7939" max="7939" width="9.42578125" style="10" customWidth="1"/>
    <col min="7940" max="7940" width="36.7109375" style="10" customWidth="1"/>
    <col min="7941" max="7942" width="6.7109375" style="10" customWidth="1"/>
    <col min="7943" max="7945" width="8.28515625" style="10" customWidth="1"/>
    <col min="7946" max="7947" width="10.28515625" style="10" customWidth="1"/>
    <col min="7948" max="7948" width="15.7109375" style="10" customWidth="1"/>
    <col min="7949" max="8192" width="9.140625" style="10"/>
    <col min="8193" max="8193" width="4.28515625" style="10" customWidth="1"/>
    <col min="8194" max="8194" width="9.28515625" style="10" customWidth="1"/>
    <col min="8195" max="8195" width="9.42578125" style="10" customWidth="1"/>
    <col min="8196" max="8196" width="36.7109375" style="10" customWidth="1"/>
    <col min="8197" max="8198" width="6.7109375" style="10" customWidth="1"/>
    <col min="8199" max="8201" width="8.28515625" style="10" customWidth="1"/>
    <col min="8202" max="8203" width="10.28515625" style="10" customWidth="1"/>
    <col min="8204" max="8204" width="15.7109375" style="10" customWidth="1"/>
    <col min="8205" max="8448" width="9.140625" style="10"/>
    <col min="8449" max="8449" width="4.28515625" style="10" customWidth="1"/>
    <col min="8450" max="8450" width="9.28515625" style="10" customWidth="1"/>
    <col min="8451" max="8451" width="9.42578125" style="10" customWidth="1"/>
    <col min="8452" max="8452" width="36.7109375" style="10" customWidth="1"/>
    <col min="8453" max="8454" width="6.7109375" style="10" customWidth="1"/>
    <col min="8455" max="8457" width="8.28515625" style="10" customWidth="1"/>
    <col min="8458" max="8459" width="10.28515625" style="10" customWidth="1"/>
    <col min="8460" max="8460" width="15.7109375" style="10" customWidth="1"/>
    <col min="8461" max="8704" width="9.140625" style="10"/>
    <col min="8705" max="8705" width="4.28515625" style="10" customWidth="1"/>
    <col min="8706" max="8706" width="9.28515625" style="10" customWidth="1"/>
    <col min="8707" max="8707" width="9.42578125" style="10" customWidth="1"/>
    <col min="8708" max="8708" width="36.7109375" style="10" customWidth="1"/>
    <col min="8709" max="8710" width="6.7109375" style="10" customWidth="1"/>
    <col min="8711" max="8713" width="8.28515625" style="10" customWidth="1"/>
    <col min="8714" max="8715" width="10.28515625" style="10" customWidth="1"/>
    <col min="8716" max="8716" width="15.7109375" style="10" customWidth="1"/>
    <col min="8717" max="8960" width="9.140625" style="10"/>
    <col min="8961" max="8961" width="4.28515625" style="10" customWidth="1"/>
    <col min="8962" max="8962" width="9.28515625" style="10" customWidth="1"/>
    <col min="8963" max="8963" width="9.42578125" style="10" customWidth="1"/>
    <col min="8964" max="8964" width="36.7109375" style="10" customWidth="1"/>
    <col min="8965" max="8966" width="6.7109375" style="10" customWidth="1"/>
    <col min="8967" max="8969" width="8.28515625" style="10" customWidth="1"/>
    <col min="8970" max="8971" width="10.28515625" style="10" customWidth="1"/>
    <col min="8972" max="8972" width="15.7109375" style="10" customWidth="1"/>
    <col min="8973" max="9216" width="9.140625" style="10"/>
    <col min="9217" max="9217" width="4.28515625" style="10" customWidth="1"/>
    <col min="9218" max="9218" width="9.28515625" style="10" customWidth="1"/>
    <col min="9219" max="9219" width="9.42578125" style="10" customWidth="1"/>
    <col min="9220" max="9220" width="36.7109375" style="10" customWidth="1"/>
    <col min="9221" max="9222" width="6.7109375" style="10" customWidth="1"/>
    <col min="9223" max="9225" width="8.28515625" style="10" customWidth="1"/>
    <col min="9226" max="9227" width="10.28515625" style="10" customWidth="1"/>
    <col min="9228" max="9228" width="15.7109375" style="10" customWidth="1"/>
    <col min="9229" max="9472" width="9.140625" style="10"/>
    <col min="9473" max="9473" width="4.28515625" style="10" customWidth="1"/>
    <col min="9474" max="9474" width="9.28515625" style="10" customWidth="1"/>
    <col min="9475" max="9475" width="9.42578125" style="10" customWidth="1"/>
    <col min="9476" max="9476" width="36.7109375" style="10" customWidth="1"/>
    <col min="9477" max="9478" width="6.7109375" style="10" customWidth="1"/>
    <col min="9479" max="9481" width="8.28515625" style="10" customWidth="1"/>
    <col min="9482" max="9483" width="10.28515625" style="10" customWidth="1"/>
    <col min="9484" max="9484" width="15.7109375" style="10" customWidth="1"/>
    <col min="9485" max="9728" width="9.140625" style="10"/>
    <col min="9729" max="9729" width="4.28515625" style="10" customWidth="1"/>
    <col min="9730" max="9730" width="9.28515625" style="10" customWidth="1"/>
    <col min="9731" max="9731" width="9.42578125" style="10" customWidth="1"/>
    <col min="9732" max="9732" width="36.7109375" style="10" customWidth="1"/>
    <col min="9733" max="9734" width="6.7109375" style="10" customWidth="1"/>
    <col min="9735" max="9737" width="8.28515625" style="10" customWidth="1"/>
    <col min="9738" max="9739" width="10.28515625" style="10" customWidth="1"/>
    <col min="9740" max="9740" width="15.7109375" style="10" customWidth="1"/>
    <col min="9741" max="9984" width="9.140625" style="10"/>
    <col min="9985" max="9985" width="4.28515625" style="10" customWidth="1"/>
    <col min="9986" max="9986" width="9.28515625" style="10" customWidth="1"/>
    <col min="9987" max="9987" width="9.42578125" style="10" customWidth="1"/>
    <col min="9988" max="9988" width="36.7109375" style="10" customWidth="1"/>
    <col min="9989" max="9990" width="6.7109375" style="10" customWidth="1"/>
    <col min="9991" max="9993" width="8.28515625" style="10" customWidth="1"/>
    <col min="9994" max="9995" width="10.28515625" style="10" customWidth="1"/>
    <col min="9996" max="9996" width="15.7109375" style="10" customWidth="1"/>
    <col min="9997" max="10240" width="9.140625" style="10"/>
    <col min="10241" max="10241" width="4.28515625" style="10" customWidth="1"/>
    <col min="10242" max="10242" width="9.28515625" style="10" customWidth="1"/>
    <col min="10243" max="10243" width="9.42578125" style="10" customWidth="1"/>
    <col min="10244" max="10244" width="36.7109375" style="10" customWidth="1"/>
    <col min="10245" max="10246" width="6.7109375" style="10" customWidth="1"/>
    <col min="10247" max="10249" width="8.28515625" style="10" customWidth="1"/>
    <col min="10250" max="10251" width="10.28515625" style="10" customWidth="1"/>
    <col min="10252" max="10252" width="15.7109375" style="10" customWidth="1"/>
    <col min="10253" max="10496" width="9.140625" style="10"/>
    <col min="10497" max="10497" width="4.28515625" style="10" customWidth="1"/>
    <col min="10498" max="10498" width="9.28515625" style="10" customWidth="1"/>
    <col min="10499" max="10499" width="9.42578125" style="10" customWidth="1"/>
    <col min="10500" max="10500" width="36.7109375" style="10" customWidth="1"/>
    <col min="10501" max="10502" width="6.7109375" style="10" customWidth="1"/>
    <col min="10503" max="10505" width="8.28515625" style="10" customWidth="1"/>
    <col min="10506" max="10507" width="10.28515625" style="10" customWidth="1"/>
    <col min="10508" max="10508" width="15.7109375" style="10" customWidth="1"/>
    <col min="10509" max="10752" width="9.140625" style="10"/>
    <col min="10753" max="10753" width="4.28515625" style="10" customWidth="1"/>
    <col min="10754" max="10754" width="9.28515625" style="10" customWidth="1"/>
    <col min="10755" max="10755" width="9.42578125" style="10" customWidth="1"/>
    <col min="10756" max="10756" width="36.7109375" style="10" customWidth="1"/>
    <col min="10757" max="10758" width="6.7109375" style="10" customWidth="1"/>
    <col min="10759" max="10761" width="8.28515625" style="10" customWidth="1"/>
    <col min="10762" max="10763" width="10.28515625" style="10" customWidth="1"/>
    <col min="10764" max="10764" width="15.7109375" style="10" customWidth="1"/>
    <col min="10765" max="11008" width="9.140625" style="10"/>
    <col min="11009" max="11009" width="4.28515625" style="10" customWidth="1"/>
    <col min="11010" max="11010" width="9.28515625" style="10" customWidth="1"/>
    <col min="11011" max="11011" width="9.42578125" style="10" customWidth="1"/>
    <col min="11012" max="11012" width="36.7109375" style="10" customWidth="1"/>
    <col min="11013" max="11014" width="6.7109375" style="10" customWidth="1"/>
    <col min="11015" max="11017" width="8.28515625" style="10" customWidth="1"/>
    <col min="11018" max="11019" width="10.28515625" style="10" customWidth="1"/>
    <col min="11020" max="11020" width="15.7109375" style="10" customWidth="1"/>
    <col min="11021" max="11264" width="9.140625" style="10"/>
    <col min="11265" max="11265" width="4.28515625" style="10" customWidth="1"/>
    <col min="11266" max="11266" width="9.28515625" style="10" customWidth="1"/>
    <col min="11267" max="11267" width="9.42578125" style="10" customWidth="1"/>
    <col min="11268" max="11268" width="36.7109375" style="10" customWidth="1"/>
    <col min="11269" max="11270" width="6.7109375" style="10" customWidth="1"/>
    <col min="11271" max="11273" width="8.28515625" style="10" customWidth="1"/>
    <col min="11274" max="11275" width="10.28515625" style="10" customWidth="1"/>
    <col min="11276" max="11276" width="15.7109375" style="10" customWidth="1"/>
    <col min="11277" max="11520" width="9.140625" style="10"/>
    <col min="11521" max="11521" width="4.28515625" style="10" customWidth="1"/>
    <col min="11522" max="11522" width="9.28515625" style="10" customWidth="1"/>
    <col min="11523" max="11523" width="9.42578125" style="10" customWidth="1"/>
    <col min="11524" max="11524" width="36.7109375" style="10" customWidth="1"/>
    <col min="11525" max="11526" width="6.7109375" style="10" customWidth="1"/>
    <col min="11527" max="11529" width="8.28515625" style="10" customWidth="1"/>
    <col min="11530" max="11531" width="10.28515625" style="10" customWidth="1"/>
    <col min="11532" max="11532" width="15.7109375" style="10" customWidth="1"/>
    <col min="11533" max="11776" width="9.140625" style="10"/>
    <col min="11777" max="11777" width="4.28515625" style="10" customWidth="1"/>
    <col min="11778" max="11778" width="9.28515625" style="10" customWidth="1"/>
    <col min="11779" max="11779" width="9.42578125" style="10" customWidth="1"/>
    <col min="11780" max="11780" width="36.7109375" style="10" customWidth="1"/>
    <col min="11781" max="11782" width="6.7109375" style="10" customWidth="1"/>
    <col min="11783" max="11785" width="8.28515625" style="10" customWidth="1"/>
    <col min="11786" max="11787" width="10.28515625" style="10" customWidth="1"/>
    <col min="11788" max="11788" width="15.7109375" style="10" customWidth="1"/>
    <col min="11789" max="12032" width="9.140625" style="10"/>
    <col min="12033" max="12033" width="4.28515625" style="10" customWidth="1"/>
    <col min="12034" max="12034" width="9.28515625" style="10" customWidth="1"/>
    <col min="12035" max="12035" width="9.42578125" style="10" customWidth="1"/>
    <col min="12036" max="12036" width="36.7109375" style="10" customWidth="1"/>
    <col min="12037" max="12038" width="6.7109375" style="10" customWidth="1"/>
    <col min="12039" max="12041" width="8.28515625" style="10" customWidth="1"/>
    <col min="12042" max="12043" width="10.28515625" style="10" customWidth="1"/>
    <col min="12044" max="12044" width="15.7109375" style="10" customWidth="1"/>
    <col min="12045" max="12288" width="9.140625" style="10"/>
    <col min="12289" max="12289" width="4.28515625" style="10" customWidth="1"/>
    <col min="12290" max="12290" width="9.28515625" style="10" customWidth="1"/>
    <col min="12291" max="12291" width="9.42578125" style="10" customWidth="1"/>
    <col min="12292" max="12292" width="36.7109375" style="10" customWidth="1"/>
    <col min="12293" max="12294" width="6.7109375" style="10" customWidth="1"/>
    <col min="12295" max="12297" width="8.28515625" style="10" customWidth="1"/>
    <col min="12298" max="12299" width="10.28515625" style="10" customWidth="1"/>
    <col min="12300" max="12300" width="15.7109375" style="10" customWidth="1"/>
    <col min="12301" max="12544" width="9.140625" style="10"/>
    <col min="12545" max="12545" width="4.28515625" style="10" customWidth="1"/>
    <col min="12546" max="12546" width="9.28515625" style="10" customWidth="1"/>
    <col min="12547" max="12547" width="9.42578125" style="10" customWidth="1"/>
    <col min="12548" max="12548" width="36.7109375" style="10" customWidth="1"/>
    <col min="12549" max="12550" width="6.7109375" style="10" customWidth="1"/>
    <col min="12551" max="12553" width="8.28515625" style="10" customWidth="1"/>
    <col min="12554" max="12555" width="10.28515625" style="10" customWidth="1"/>
    <col min="12556" max="12556" width="15.7109375" style="10" customWidth="1"/>
    <col min="12557" max="12800" width="9.140625" style="10"/>
    <col min="12801" max="12801" width="4.28515625" style="10" customWidth="1"/>
    <col min="12802" max="12802" width="9.28515625" style="10" customWidth="1"/>
    <col min="12803" max="12803" width="9.42578125" style="10" customWidth="1"/>
    <col min="12804" max="12804" width="36.7109375" style="10" customWidth="1"/>
    <col min="12805" max="12806" width="6.7109375" style="10" customWidth="1"/>
    <col min="12807" max="12809" width="8.28515625" style="10" customWidth="1"/>
    <col min="12810" max="12811" width="10.28515625" style="10" customWidth="1"/>
    <col min="12812" max="12812" width="15.7109375" style="10" customWidth="1"/>
    <col min="12813" max="13056" width="9.140625" style="10"/>
    <col min="13057" max="13057" width="4.28515625" style="10" customWidth="1"/>
    <col min="13058" max="13058" width="9.28515625" style="10" customWidth="1"/>
    <col min="13059" max="13059" width="9.42578125" style="10" customWidth="1"/>
    <col min="13060" max="13060" width="36.7109375" style="10" customWidth="1"/>
    <col min="13061" max="13062" width="6.7109375" style="10" customWidth="1"/>
    <col min="13063" max="13065" width="8.28515625" style="10" customWidth="1"/>
    <col min="13066" max="13067" width="10.28515625" style="10" customWidth="1"/>
    <col min="13068" max="13068" width="15.7109375" style="10" customWidth="1"/>
    <col min="13069" max="13312" width="9.140625" style="10"/>
    <col min="13313" max="13313" width="4.28515625" style="10" customWidth="1"/>
    <col min="13314" max="13314" width="9.28515625" style="10" customWidth="1"/>
    <col min="13315" max="13315" width="9.42578125" style="10" customWidth="1"/>
    <col min="13316" max="13316" width="36.7109375" style="10" customWidth="1"/>
    <col min="13317" max="13318" width="6.7109375" style="10" customWidth="1"/>
    <col min="13319" max="13321" width="8.28515625" style="10" customWidth="1"/>
    <col min="13322" max="13323" width="10.28515625" style="10" customWidth="1"/>
    <col min="13324" max="13324" width="15.7109375" style="10" customWidth="1"/>
    <col min="13325" max="13568" width="9.140625" style="10"/>
    <col min="13569" max="13569" width="4.28515625" style="10" customWidth="1"/>
    <col min="13570" max="13570" width="9.28515625" style="10" customWidth="1"/>
    <col min="13571" max="13571" width="9.42578125" style="10" customWidth="1"/>
    <col min="13572" max="13572" width="36.7109375" style="10" customWidth="1"/>
    <col min="13573" max="13574" width="6.7109375" style="10" customWidth="1"/>
    <col min="13575" max="13577" width="8.28515625" style="10" customWidth="1"/>
    <col min="13578" max="13579" width="10.28515625" style="10" customWidth="1"/>
    <col min="13580" max="13580" width="15.7109375" style="10" customWidth="1"/>
    <col min="13581" max="13824" width="9.140625" style="10"/>
    <col min="13825" max="13825" width="4.28515625" style="10" customWidth="1"/>
    <col min="13826" max="13826" width="9.28515625" style="10" customWidth="1"/>
    <col min="13827" max="13827" width="9.42578125" style="10" customWidth="1"/>
    <col min="13828" max="13828" width="36.7109375" style="10" customWidth="1"/>
    <col min="13829" max="13830" width="6.7109375" style="10" customWidth="1"/>
    <col min="13831" max="13833" width="8.28515625" style="10" customWidth="1"/>
    <col min="13834" max="13835" width="10.28515625" style="10" customWidth="1"/>
    <col min="13836" max="13836" width="15.7109375" style="10" customWidth="1"/>
    <col min="13837" max="14080" width="9.140625" style="10"/>
    <col min="14081" max="14081" width="4.28515625" style="10" customWidth="1"/>
    <col min="14082" max="14082" width="9.28515625" style="10" customWidth="1"/>
    <col min="14083" max="14083" width="9.42578125" style="10" customWidth="1"/>
    <col min="14084" max="14084" width="36.7109375" style="10" customWidth="1"/>
    <col min="14085" max="14086" width="6.7109375" style="10" customWidth="1"/>
    <col min="14087" max="14089" width="8.28515625" style="10" customWidth="1"/>
    <col min="14090" max="14091" width="10.28515625" style="10" customWidth="1"/>
    <col min="14092" max="14092" width="15.7109375" style="10" customWidth="1"/>
    <col min="14093" max="14336" width="9.140625" style="10"/>
    <col min="14337" max="14337" width="4.28515625" style="10" customWidth="1"/>
    <col min="14338" max="14338" width="9.28515625" style="10" customWidth="1"/>
    <col min="14339" max="14339" width="9.42578125" style="10" customWidth="1"/>
    <col min="14340" max="14340" width="36.7109375" style="10" customWidth="1"/>
    <col min="14341" max="14342" width="6.7109375" style="10" customWidth="1"/>
    <col min="14343" max="14345" width="8.28515625" style="10" customWidth="1"/>
    <col min="14346" max="14347" width="10.28515625" style="10" customWidth="1"/>
    <col min="14348" max="14348" width="15.7109375" style="10" customWidth="1"/>
    <col min="14349" max="14592" width="9.140625" style="10"/>
    <col min="14593" max="14593" width="4.28515625" style="10" customWidth="1"/>
    <col min="14594" max="14594" width="9.28515625" style="10" customWidth="1"/>
    <col min="14595" max="14595" width="9.42578125" style="10" customWidth="1"/>
    <col min="14596" max="14596" width="36.7109375" style="10" customWidth="1"/>
    <col min="14597" max="14598" width="6.7109375" style="10" customWidth="1"/>
    <col min="14599" max="14601" width="8.28515625" style="10" customWidth="1"/>
    <col min="14602" max="14603" width="10.28515625" style="10" customWidth="1"/>
    <col min="14604" max="14604" width="15.7109375" style="10" customWidth="1"/>
    <col min="14605" max="14848" width="9.140625" style="10"/>
    <col min="14849" max="14849" width="4.28515625" style="10" customWidth="1"/>
    <col min="14850" max="14850" width="9.28515625" style="10" customWidth="1"/>
    <col min="14851" max="14851" width="9.42578125" style="10" customWidth="1"/>
    <col min="14852" max="14852" width="36.7109375" style="10" customWidth="1"/>
    <col min="14853" max="14854" width="6.7109375" style="10" customWidth="1"/>
    <col min="14855" max="14857" width="8.28515625" style="10" customWidth="1"/>
    <col min="14858" max="14859" width="10.28515625" style="10" customWidth="1"/>
    <col min="14860" max="14860" width="15.7109375" style="10" customWidth="1"/>
    <col min="14861" max="15104" width="9.140625" style="10"/>
    <col min="15105" max="15105" width="4.28515625" style="10" customWidth="1"/>
    <col min="15106" max="15106" width="9.28515625" style="10" customWidth="1"/>
    <col min="15107" max="15107" width="9.42578125" style="10" customWidth="1"/>
    <col min="15108" max="15108" width="36.7109375" style="10" customWidth="1"/>
    <col min="15109" max="15110" width="6.7109375" style="10" customWidth="1"/>
    <col min="15111" max="15113" width="8.28515625" style="10" customWidth="1"/>
    <col min="15114" max="15115" width="10.28515625" style="10" customWidth="1"/>
    <col min="15116" max="15116" width="15.7109375" style="10" customWidth="1"/>
    <col min="15117" max="15360" width="9.140625" style="10"/>
    <col min="15361" max="15361" width="4.28515625" style="10" customWidth="1"/>
    <col min="15362" max="15362" width="9.28515625" style="10" customWidth="1"/>
    <col min="15363" max="15363" width="9.42578125" style="10" customWidth="1"/>
    <col min="15364" max="15364" width="36.7109375" style="10" customWidth="1"/>
    <col min="15365" max="15366" width="6.7109375" style="10" customWidth="1"/>
    <col min="15367" max="15369" width="8.28515625" style="10" customWidth="1"/>
    <col min="15370" max="15371" width="10.28515625" style="10" customWidth="1"/>
    <col min="15372" max="15372" width="15.7109375" style="10" customWidth="1"/>
    <col min="15373" max="15616" width="9.140625" style="10"/>
    <col min="15617" max="15617" width="4.28515625" style="10" customWidth="1"/>
    <col min="15618" max="15618" width="9.28515625" style="10" customWidth="1"/>
    <col min="15619" max="15619" width="9.42578125" style="10" customWidth="1"/>
    <col min="15620" max="15620" width="36.7109375" style="10" customWidth="1"/>
    <col min="15621" max="15622" width="6.7109375" style="10" customWidth="1"/>
    <col min="15623" max="15625" width="8.28515625" style="10" customWidth="1"/>
    <col min="15626" max="15627" width="10.28515625" style="10" customWidth="1"/>
    <col min="15628" max="15628" width="15.7109375" style="10" customWidth="1"/>
    <col min="15629" max="15872" width="9.140625" style="10"/>
    <col min="15873" max="15873" width="4.28515625" style="10" customWidth="1"/>
    <col min="15874" max="15874" width="9.28515625" style="10" customWidth="1"/>
    <col min="15875" max="15875" width="9.42578125" style="10" customWidth="1"/>
    <col min="15876" max="15876" width="36.7109375" style="10" customWidth="1"/>
    <col min="15877" max="15878" width="6.7109375" style="10" customWidth="1"/>
    <col min="15879" max="15881" width="8.28515625" style="10" customWidth="1"/>
    <col min="15882" max="15883" width="10.28515625" style="10" customWidth="1"/>
    <col min="15884" max="15884" width="15.7109375" style="10" customWidth="1"/>
    <col min="15885" max="16128" width="9.140625" style="10"/>
    <col min="16129" max="16129" width="4.28515625" style="10" customWidth="1"/>
    <col min="16130" max="16130" width="9.28515625" style="10" customWidth="1"/>
    <col min="16131" max="16131" width="9.42578125" style="10" customWidth="1"/>
    <col min="16132" max="16132" width="36.7109375" style="10" customWidth="1"/>
    <col min="16133" max="16134" width="6.7109375" style="10" customWidth="1"/>
    <col min="16135" max="16137" width="8.28515625" style="10" customWidth="1"/>
    <col min="16138" max="16139" width="10.28515625" style="10" customWidth="1"/>
    <col min="16140" max="16140" width="15.7109375" style="10" customWidth="1"/>
    <col min="16141" max="16384" width="9.140625" style="10"/>
  </cols>
  <sheetData>
    <row r="1" spans="1:11" s="8" customFormat="1" ht="25.5">
      <c r="A1" s="5" t="s">
        <v>23</v>
      </c>
      <c r="B1" s="6" t="s">
        <v>24</v>
      </c>
      <c r="C1" s="6" t="s">
        <v>25</v>
      </c>
      <c r="D1" s="6" t="s">
        <v>26</v>
      </c>
      <c r="E1" s="7" t="s">
        <v>27</v>
      </c>
      <c r="F1" s="6" t="s">
        <v>28</v>
      </c>
      <c r="G1" s="6" t="s">
        <v>29</v>
      </c>
      <c r="H1" s="7" t="s">
        <v>30</v>
      </c>
      <c r="I1" s="7" t="s">
        <v>31</v>
      </c>
      <c r="J1" s="7" t="s">
        <v>32</v>
      </c>
      <c r="K1" s="7" t="s">
        <v>33</v>
      </c>
    </row>
    <row r="2" spans="1:11" ht="25.5">
      <c r="A2" s="38">
        <v>1</v>
      </c>
      <c r="B2" s="38" t="s">
        <v>126</v>
      </c>
      <c r="C2" s="38" t="s">
        <v>127</v>
      </c>
      <c r="D2" s="38" t="s">
        <v>128</v>
      </c>
      <c r="E2" s="38">
        <v>288.5</v>
      </c>
      <c r="F2" s="38" t="s">
        <v>42</v>
      </c>
      <c r="G2" s="38"/>
      <c r="H2" s="38"/>
      <c r="I2" s="38"/>
      <c r="J2" s="38">
        <f>ROUND(E2*H2,0)</f>
        <v>0</v>
      </c>
      <c r="K2" s="38">
        <f>ROUND(E2*I2,0)</f>
        <v>0</v>
      </c>
    </row>
    <row r="3" spans="1:11">
      <c r="A3" s="38"/>
      <c r="B3" s="38"/>
      <c r="C3" s="38"/>
      <c r="D3" s="38"/>
      <c r="E3" s="38"/>
      <c r="F3" s="38"/>
      <c r="G3" s="38"/>
      <c r="H3" s="38"/>
      <c r="I3" s="38"/>
      <c r="J3" s="38"/>
      <c r="K3" s="38"/>
    </row>
    <row r="4" spans="1:11" ht="63.75">
      <c r="A4" s="38">
        <v>2</v>
      </c>
      <c r="B4" s="38" t="s">
        <v>129</v>
      </c>
      <c r="C4" s="38" t="s">
        <v>130</v>
      </c>
      <c r="D4" s="38" t="s">
        <v>131</v>
      </c>
      <c r="E4" s="38">
        <v>288.5</v>
      </c>
      <c r="F4" s="38" t="s">
        <v>42</v>
      </c>
      <c r="G4" s="38"/>
      <c r="H4" s="38"/>
      <c r="I4" s="38"/>
      <c r="J4" s="38">
        <f>ROUND(E4*H4,0)</f>
        <v>0</v>
      </c>
      <c r="K4" s="38">
        <f>ROUND(E4*I4,0)</f>
        <v>0</v>
      </c>
    </row>
    <row r="5" spans="1:11" ht="89.25">
      <c r="A5" s="38">
        <v>3</v>
      </c>
      <c r="B5" s="38" t="s">
        <v>132</v>
      </c>
      <c r="C5" s="38" t="s">
        <v>133</v>
      </c>
      <c r="D5" s="38" t="s">
        <v>134</v>
      </c>
      <c r="E5" s="38">
        <v>57.6</v>
      </c>
      <c r="F5" s="38" t="s">
        <v>95</v>
      </c>
      <c r="G5" s="38"/>
      <c r="H5" s="38"/>
      <c r="I5" s="38"/>
      <c r="J5" s="38">
        <f>ROUND(E5*H5,0)</f>
        <v>0</v>
      </c>
      <c r="K5" s="38">
        <f>ROUND(E5*I5,0)</f>
        <v>0</v>
      </c>
    </row>
    <row r="6" spans="1:11" ht="51">
      <c r="A6" s="38">
        <v>4</v>
      </c>
      <c r="B6" s="38" t="s">
        <v>135</v>
      </c>
      <c r="C6" s="38" t="s">
        <v>136</v>
      </c>
      <c r="D6" s="38" t="s">
        <v>137</v>
      </c>
      <c r="E6" s="38">
        <v>300</v>
      </c>
      <c r="F6" s="38" t="s">
        <v>58</v>
      </c>
      <c r="G6" s="38"/>
      <c r="H6" s="38"/>
      <c r="I6" s="38"/>
      <c r="J6" s="38">
        <f>ROUND(E6*H6,0)</f>
        <v>0</v>
      </c>
      <c r="K6" s="38">
        <f>ROUND(E6*I6,0)</f>
        <v>0</v>
      </c>
    </row>
    <row r="7" spans="1:11" ht="51">
      <c r="A7" s="38">
        <v>5</v>
      </c>
      <c r="B7" s="38" t="s">
        <v>138</v>
      </c>
      <c r="C7" s="38" t="s">
        <v>139</v>
      </c>
      <c r="D7" s="38" t="s">
        <v>140</v>
      </c>
      <c r="E7" s="38">
        <v>44</v>
      </c>
      <c r="F7" s="38" t="s">
        <v>95</v>
      </c>
      <c r="G7" s="38"/>
      <c r="H7" s="38"/>
      <c r="I7" s="38"/>
      <c r="J7" s="38">
        <f>ROUND(E7*H7,0)</f>
        <v>0</v>
      </c>
      <c r="K7" s="38">
        <f>ROUND(E7*I7,0)</f>
        <v>0</v>
      </c>
    </row>
    <row r="8" spans="1:11" ht="63.75">
      <c r="A8" s="38">
        <v>6</v>
      </c>
      <c r="B8" s="38" t="s">
        <v>141</v>
      </c>
      <c r="C8" s="38" t="s">
        <v>142</v>
      </c>
      <c r="D8" s="38" t="s">
        <v>143</v>
      </c>
      <c r="E8" s="38">
        <v>405</v>
      </c>
      <c r="F8" s="38" t="s">
        <v>58</v>
      </c>
      <c r="G8" s="38"/>
      <c r="H8" s="38"/>
      <c r="I8" s="38"/>
      <c r="J8" s="38">
        <f>ROUND(E8*H8,0)</f>
        <v>0</v>
      </c>
      <c r="K8" s="38">
        <f>ROUND(E8*I8,0)</f>
        <v>0</v>
      </c>
    </row>
    <row r="9" spans="1:11" s="13" customFormat="1">
      <c r="A9" s="5"/>
      <c r="B9" s="6"/>
      <c r="C9" s="6"/>
      <c r="D9" s="6" t="s">
        <v>38</v>
      </c>
      <c r="E9" s="7"/>
      <c r="F9" s="6"/>
      <c r="G9" s="6"/>
      <c r="H9" s="7"/>
      <c r="I9" s="7"/>
      <c r="J9" s="40">
        <f>ROUND(SUM(J2:J8),0)</f>
        <v>0</v>
      </c>
      <c r="K9" s="7">
        <f>ROUND(SUM(K2:K8),0)</f>
        <v>0</v>
      </c>
    </row>
  </sheetData>
  <sheetProtection selectLockedCells="1" selectUnlockedCells="1"/>
  <pageMargins left="0.2361111111111111" right="0.2361111111111111" top="0.69444444444444442" bottom="0.69444444444444442" header="0.41666666666666669" footer="0.51180555555555551"/>
  <pageSetup paperSize="9" orientation="portrait" useFirstPageNumber="1" horizontalDpi="300" verticalDpi="300"/>
  <headerFooter alignWithMargins="0">
    <oddHeader>&amp;L&amp;"Times New Roman CE,Általános"&amp;10 Tetőfedés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16</vt:i4>
      </vt:variant>
    </vt:vector>
  </HeadingPairs>
  <TitlesOfParts>
    <vt:vector size="16" baseType="lpstr">
      <vt:lpstr>Főösszesítő</vt:lpstr>
      <vt:lpstr>Építészet_Összesítő</vt:lpstr>
      <vt:lpstr>Bontás, építőanyagok újrahaszno</vt:lpstr>
      <vt:lpstr>Zsaluzás és állványozás</vt:lpstr>
      <vt:lpstr>Szivárgóépítés, alagcsövezés</vt:lpstr>
      <vt:lpstr>Helyszíni beton és vasbeton mun</vt:lpstr>
      <vt:lpstr>Ácsmunka</vt:lpstr>
      <vt:lpstr>Vakolás és rabicolás</vt:lpstr>
      <vt:lpstr>Tetőfedés</vt:lpstr>
      <vt:lpstr>Hideg- és melegburkolatok készí</vt:lpstr>
      <vt:lpstr>Bádogozás</vt:lpstr>
      <vt:lpstr>Fa- és műanyag szerkezet elhely</vt:lpstr>
      <vt:lpstr>Felületképzés</vt:lpstr>
      <vt:lpstr>Szigetelés</vt:lpstr>
      <vt:lpstr>Takarítási munka</vt:lpstr>
      <vt:lpstr>Kiegészítő munkák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2018-04-10T06:12:07Z</dcterms:modified>
</cp:coreProperties>
</file>